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" yWindow="2955" windowWidth="19095" windowHeight="8880" activeTab="1"/>
  </bookViews>
  <sheets>
    <sheet name="на 01.04.2026" sheetId="27" r:id="rId1"/>
    <sheet name="на 01.07.2026 " sheetId="33" r:id="rId2"/>
  </sheets>
  <definedNames>
    <definedName name="_xlnm._FilterDatabase" localSheetId="0" hidden="1">'на 01.04.2026'!$A$7:$Z$40</definedName>
    <definedName name="_xlnm._FilterDatabase" localSheetId="1" hidden="1">'на 01.07.2026 '!$A$7:$Z$40</definedName>
    <definedName name="_xlnm.Print_Area" localSheetId="0">'на 01.04.2026'!$A$1:$P$37</definedName>
    <definedName name="_xlnm.Print_Area" localSheetId="1">'на 01.07.2026 '!$A$1:$P$38</definedName>
  </definedNames>
  <calcPr calcId="144525"/>
</workbook>
</file>

<file path=xl/calcChain.xml><?xml version="1.0" encoding="utf-8"?>
<calcChain xmlns="http://schemas.openxmlformats.org/spreadsheetml/2006/main">
  <c r="P38" i="33" l="1"/>
  <c r="N38" i="33"/>
  <c r="M38" i="33"/>
  <c r="L38" i="33"/>
  <c r="K38" i="33"/>
  <c r="I38" i="33"/>
  <c r="H38" i="33"/>
  <c r="G38" i="33"/>
  <c r="F38" i="33"/>
  <c r="E38" i="33"/>
  <c r="J37" i="33"/>
  <c r="D37" i="33"/>
  <c r="J36" i="33"/>
  <c r="D36" i="33"/>
  <c r="J35" i="33"/>
  <c r="D35" i="33"/>
  <c r="J34" i="33"/>
  <c r="D34" i="33"/>
  <c r="J33" i="33"/>
  <c r="D33" i="33"/>
  <c r="J32" i="33"/>
  <c r="D32" i="33"/>
  <c r="J31" i="33"/>
  <c r="D31" i="33"/>
  <c r="J30" i="33"/>
  <c r="D30" i="33"/>
  <c r="J29" i="33"/>
  <c r="D29" i="33"/>
  <c r="J28" i="33"/>
  <c r="D28" i="33"/>
  <c r="J27" i="33"/>
  <c r="D27" i="33"/>
  <c r="J26" i="33"/>
  <c r="D26" i="33"/>
  <c r="J25" i="33"/>
  <c r="D25" i="33"/>
  <c r="J24" i="33"/>
  <c r="D24" i="33"/>
  <c r="J23" i="33"/>
  <c r="D23" i="33"/>
  <c r="J22" i="33"/>
  <c r="D22" i="33"/>
  <c r="J21" i="33"/>
  <c r="D21" i="33"/>
  <c r="J20" i="33"/>
  <c r="D20" i="33"/>
  <c r="J19" i="33"/>
  <c r="D19" i="33"/>
  <c r="J18" i="33"/>
  <c r="D18" i="33"/>
  <c r="J17" i="33"/>
  <c r="D17" i="33"/>
  <c r="J16" i="33"/>
  <c r="D16" i="33"/>
  <c r="J15" i="33"/>
  <c r="D15" i="33"/>
  <c r="J14" i="33"/>
  <c r="D14" i="33"/>
  <c r="J13" i="33"/>
  <c r="D13" i="33"/>
  <c r="J12" i="33"/>
  <c r="D12" i="33"/>
  <c r="J11" i="33"/>
  <c r="D11" i="33"/>
  <c r="J10" i="33"/>
  <c r="D10" i="33"/>
  <c r="J9" i="33"/>
  <c r="D9" i="33"/>
  <c r="J8" i="33"/>
  <c r="D8" i="33"/>
  <c r="O30" i="33" l="1"/>
  <c r="O9" i="33"/>
  <c r="O12" i="33"/>
  <c r="O14" i="33"/>
  <c r="O34" i="33"/>
  <c r="O19" i="33"/>
  <c r="O21" i="33"/>
  <c r="O23" i="33"/>
  <c r="O25" i="33"/>
  <c r="O27" i="33"/>
  <c r="O28" i="33"/>
  <c r="O29" i="33"/>
  <c r="D38" i="33"/>
  <c r="O35" i="33"/>
  <c r="O37" i="33"/>
  <c r="O26" i="33"/>
  <c r="O16" i="33"/>
  <c r="O18" i="33"/>
  <c r="O20" i="33"/>
  <c r="O22" i="33"/>
  <c r="O10" i="33"/>
  <c r="J38" i="33"/>
  <c r="O15" i="33"/>
  <c r="O17" i="33"/>
  <c r="O24" i="33"/>
  <c r="O31" i="33"/>
  <c r="O33" i="33"/>
  <c r="O11" i="33"/>
  <c r="O32" i="33"/>
  <c r="O13" i="33"/>
  <c r="O36" i="33"/>
  <c r="O8" i="33"/>
  <c r="D8" i="27"/>
  <c r="J8" i="27"/>
  <c r="D9" i="27"/>
  <c r="J9" i="27"/>
  <c r="D10" i="27"/>
  <c r="J10" i="27"/>
  <c r="D11" i="27"/>
  <c r="J11" i="27"/>
  <c r="D12" i="27"/>
  <c r="J12" i="27"/>
  <c r="D13" i="27"/>
  <c r="J13" i="27"/>
  <c r="D14" i="27"/>
  <c r="J14" i="27"/>
  <c r="D15" i="27"/>
  <c r="J15" i="27"/>
  <c r="D16" i="27"/>
  <c r="J16" i="27"/>
  <c r="D17" i="27"/>
  <c r="J17" i="27"/>
  <c r="D18" i="27"/>
  <c r="J18" i="27"/>
  <c r="D19" i="27"/>
  <c r="J19" i="27"/>
  <c r="D20" i="27"/>
  <c r="J20" i="27"/>
  <c r="D21" i="27"/>
  <c r="J21" i="27"/>
  <c r="D22" i="27"/>
  <c r="J22" i="27"/>
  <c r="D23" i="27"/>
  <c r="J23" i="27"/>
  <c r="D24" i="27"/>
  <c r="J24" i="27"/>
  <c r="D25" i="27"/>
  <c r="J25" i="27"/>
  <c r="D26" i="27"/>
  <c r="J26" i="27"/>
  <c r="D27" i="27"/>
  <c r="J27" i="27"/>
  <c r="D28" i="27"/>
  <c r="J28" i="27"/>
  <c r="D29" i="27"/>
  <c r="J29" i="27"/>
  <c r="D30" i="27"/>
  <c r="J30" i="27"/>
  <c r="D31" i="27"/>
  <c r="J31" i="27"/>
  <c r="O31" i="27" s="1"/>
  <c r="D32" i="27"/>
  <c r="J32" i="27"/>
  <c r="D33" i="27"/>
  <c r="J33" i="27"/>
  <c r="D34" i="27"/>
  <c r="J34" i="27"/>
  <c r="D35" i="27"/>
  <c r="J35" i="27"/>
  <c r="O35" i="27" s="1"/>
  <c r="D36" i="27"/>
  <c r="J36" i="27"/>
  <c r="D37" i="27"/>
  <c r="J37" i="27"/>
  <c r="E38" i="27"/>
  <c r="F38" i="27"/>
  <c r="G38" i="27"/>
  <c r="H38" i="27"/>
  <c r="I38" i="27"/>
  <c r="K38" i="27"/>
  <c r="L38" i="27"/>
  <c r="M38" i="27"/>
  <c r="N38" i="27"/>
  <c r="P38" i="27"/>
  <c r="O38" i="33" l="1"/>
  <c r="O20" i="27"/>
  <c r="O14" i="27"/>
  <c r="O30" i="27"/>
  <c r="O24" i="27"/>
  <c r="O22" i="27"/>
  <c r="O21" i="27"/>
  <c r="O9" i="27"/>
  <c r="O32" i="27"/>
  <c r="O26" i="27"/>
  <c r="O18" i="27"/>
  <c r="O36" i="27"/>
  <c r="O12" i="27"/>
  <c r="O33" i="27"/>
  <c r="O11" i="27"/>
  <c r="O34" i="27"/>
  <c r="O23" i="27"/>
  <c r="O16" i="27"/>
  <c r="O28" i="27"/>
  <c r="O19" i="27"/>
  <c r="O10" i="27"/>
  <c r="O17" i="27"/>
  <c r="D38" i="27"/>
  <c r="O25" i="27"/>
  <c r="O15" i="27"/>
  <c r="O29" i="27"/>
  <c r="O8" i="27"/>
  <c r="O37" i="27"/>
  <c r="O27" i="27"/>
  <c r="O13" i="27"/>
  <c r="J38" i="27"/>
  <c r="O38" i="27" l="1"/>
</calcChain>
</file>

<file path=xl/sharedStrings.xml><?xml version="1.0" encoding="utf-8"?>
<sst xmlns="http://schemas.openxmlformats.org/spreadsheetml/2006/main" count="238" uniqueCount="93">
  <si>
    <t xml:space="preserve">ОТЧЕТ </t>
  </si>
  <si>
    <t>областного бюджета</t>
  </si>
  <si>
    <t>Курской области на софинансирование расходных  обязательств местных бюджетов на реализацию проекта "Народный бюджет"</t>
  </si>
  <si>
    <t>местного бюджета</t>
  </si>
  <si>
    <t>средств населения</t>
  </si>
  <si>
    <t>№</t>
  </si>
  <si>
    <t>Наименование муниципального образования, представившего заявку</t>
  </si>
  <si>
    <t>по субсидии, передаваемой из областного бюджета бюджетам муниципальных образований</t>
  </si>
  <si>
    <t>Наименование  и местонахождение проекта проекта</t>
  </si>
  <si>
    <t>Всего</t>
  </si>
  <si>
    <t>в том числе:</t>
  </si>
  <si>
    <t>Кассовый расход с начала года</t>
  </si>
  <si>
    <t>% выполнения работ на реализацию проекта за отчетный период</t>
  </si>
  <si>
    <t>Итого:</t>
  </si>
  <si>
    <t>Горшеченский муниципальный район</t>
  </si>
  <si>
    <t>Касторенский муниципальный район</t>
  </si>
  <si>
    <t>город Курск</t>
  </si>
  <si>
    <t>средства юридических лиц и индивидуальных предпринимателей</t>
  </si>
  <si>
    <t>город Железногорск</t>
  </si>
  <si>
    <t>областной бюджет</t>
  </si>
  <si>
    <t>Фактически профинансировано (кассовый расход ГРБС)</t>
  </si>
  <si>
    <t>КБК (местный бюджет)</t>
  </si>
  <si>
    <t>Исполнитель: Г.А. Сысоева тел. 70-06-02</t>
  </si>
  <si>
    <t xml:space="preserve">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</si>
  <si>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</si>
  <si>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город Курчатов</t>
  </si>
  <si>
    <t>700.0701.03202S4019.243</t>
  </si>
  <si>
    <t>700.0701.03202S4020.243</t>
  </si>
  <si>
    <t>003.0702.03202S4001.200</t>
  </si>
  <si>
    <t>Благоустройство территории (дорожное покрытие) МКОУ "Горшеченская СОШ имени Н.И. Жиронкина" по адресу: Курская область п. Горшечное пер. Школьный 1</t>
  </si>
  <si>
    <t>Благоустройство территории (ограждение) МКОУ "Горшеченская СОШ имени Н.И. Жиронкина" по адресу: Курская область п. Горшечное пер. Школьный, 1</t>
  </si>
  <si>
    <t>Благоустройство прилегающей территории к зданию МКДОУ "Золотухинский детский сад комбинированного вида, второй категории" Золотухинского района Курской области по адресу: Курская область, п.Золотухино, ул. Фрунзе, дом.7</t>
  </si>
  <si>
    <t>Капитальный ремонт спортивного зала МКОУ "Октябрьская СОШ имени Героя России В.С. Оськина" Касторенского района Курской области</t>
  </si>
  <si>
    <t>Капитальный ремонт кровли здания МДОУ "ЦРР "Кристаллик"-детский сад №30", расположенного по адресу: Курская обл., г.Железногосрк, ул.Димитрова, д.10</t>
  </si>
  <si>
    <t>Капитальный ремонт фасадов здания МБДОУ "Детский сад № 117", расположенного по адресу: 305048, г.Курск, проезд Сергеева, д.6 (1-й этап)</t>
  </si>
  <si>
    <t>Капитальный ремонт спортивного зала и прилегающих помещений в МБОУ "Средняя общеобразовательная школа № 54 имени Н.А. Бредихина", находящегося по адресу: 305048, Курская область, город Курск, проезд Сергеева, 14</t>
  </si>
  <si>
    <t>Капитальный ремонт 1 этажа здания МБОУ "Средняя общеобразовательная школа № 57", расположенное по адресу: 305038, Курская область, улица К. Воробьева, д.13</t>
  </si>
  <si>
    <t xml:space="preserve">Капитальный ремонт фасадов здания МБДОУ "Детский сад компенсирующего вида № 102", расположенного по адресу: г.Курск, проспект Дружбы, д.5а </t>
  </si>
  <si>
    <t>Капитальный ремонт фасада здания МБОУ "Лицей № 21", расположенного по адресу: г.Курск, ул.Заволская, д.81</t>
  </si>
  <si>
    <t>Капитальный ремонт фасада здания МКДОУ № 77, расположенного по адресу: г. Курск, ул. Краснознаменная, д. 11</t>
  </si>
  <si>
    <t>Капитальный ремонт здания МБОУ "СОШ № 20 им. А.А. Хмелевского", расположенного по адресу: г. Курск, ул. Комарова, 3</t>
  </si>
  <si>
    <t>Благоустройство территории МБОУ "СОШ № 53 им. Дважды Героя Советского Союза А.И. Родимцева", расположенной по ул. Черняховского, 32 в городе Курске</t>
  </si>
  <si>
    <t>Капитальный ремонт спортивного зала МБОУ "СОШ № 8 им. К.К. Рокоссовского", расположенного по адресу: г. Курск, ул. Республиканская, 46А</t>
  </si>
  <si>
    <t>Капитальный ремонт санузлов здания МБОУ "Школа № 32 им.прп. Серафима Саровского", расположенного по адресу: г. Курск, ул. Володарского, д. 44а</t>
  </si>
  <si>
    <t>Благоустройство территории МБОУ "Средняя общеобразовательная школа № 34 им. В.М. Бочарова" по адресу: ул. ВЧК, 47 в г. Курске</t>
  </si>
  <si>
    <t>Капитальный ремонт кровли основного учебного корпуса и вестибюля здания МБОУ "Гимназия № 44", расположенного по адресу: 305004, г. Курск, переулок Блинова, д. 7 А</t>
  </si>
  <si>
    <t>Капитальный ремонт кровли МБДОУ "Детский сад комбинированного вида № 95", расположенное по адресу: 305025, Курская область, город Курск, проезд Магистральный, 9Б</t>
  </si>
  <si>
    <t>Капитальный ремонт фасада здания МБДОУ "Центр развития ребенка - детский сад № 97", расположенного по адресу: 305023, г. Курск, ул. 3-я Песковская, д. 29 (4-й этап)</t>
  </si>
  <si>
    <t>Капитальный ремонт фасада здания МБДОУ № 92, расположенного по адресу: город Курск, проспект Кулакова, д. 3б</t>
  </si>
  <si>
    <t>Капитальный ремонт фасада здания МБДОУ "Детский сад комбинированного вида № 54", расположенного по адресу: 305007, г. Курск, ул. Пигорева, д. 20 (2-й этап)</t>
  </si>
  <si>
    <t>Капитальный ремонт фасада здания МБДОУ "Детский сад комбинированного вида № 84", расположенного по адресу: г. Курск, ул. Союзная, дом № 63Б (4 этап)</t>
  </si>
  <si>
    <t>Благоустройство территории МБОУ "Средняя общеобразовательная школа № 31 имени Героя Советского Союза Алексея Максимовича Ломакина", расположенного по адресу: г. Курск, ул. Школьная, д. 3-Б</t>
  </si>
  <si>
    <t>Капитальный ремонт теневых навесов МБДОУ "ЦРР - детский сад № 122", расположенного по адресу: 305048, город Курск, проспект Энтузиастов, д. 4</t>
  </si>
  <si>
    <t>МБДОУ "Детский сад комбинированного вида № 119" расположенный по ул. Орловская, 28 в г. Курске. Благоустройство территории</t>
  </si>
  <si>
    <t>Капитальный ремонт кровли здания МБДОУ "Детский сад № 112", расположенного по адресу: 305040, г. Курск, проспект Дружбы, д. 8 (1-й этап)</t>
  </si>
  <si>
    <t>Капитальный ремонт санитарных узлов МБОУ "Средняя школа № 5 им. И.П. Волка", расположенного по адресу: Курская область, г. Курск, ул. Мирная, д.5</t>
  </si>
  <si>
    <t>Благоустройство площадки продленного дня с теневыми навесами МБОУ "Гимназия №1" г. Курчатова Курской области, расположенного по адресу: Курская область, г.Курчатов, ул. Ленинградская, д.25</t>
  </si>
  <si>
    <t>Капитальный ремонт Теневых навесов  МАДОУ" Детский сад №2", расположенного по адресу: Курская область , г.Курчатов, проспект Коммунистический, д.14</t>
  </si>
  <si>
    <t>Капитальный ремонт детских прогулочных веранд" , расположенных на территории МАДОУЦ " Детский сад № 10", расположенного по адресу: 307250, Курская область, г.Курчатов, ул.Мира, дом 10</t>
  </si>
  <si>
    <t>Золотухинский муниципальный район</t>
  </si>
  <si>
    <t>по состоянию на 1 апреля 2026 года</t>
  </si>
  <si>
    <t>Предусмотренные ассигнования на 2026 год</t>
  </si>
  <si>
    <t>по состоянию на 1 июля 2026 года</t>
  </si>
  <si>
    <t>003.0702.03204S4017.200</t>
  </si>
  <si>
    <t>001.0701.03202S4027.244</t>
  </si>
  <si>
    <t>001.0702.03202S4028.244</t>
  </si>
  <si>
    <t>001.0701.03201S4005.244</t>
  </si>
  <si>
    <t>903.0701.03011S4629.612</t>
  </si>
  <si>
    <t>903.0701.03011S4617.612</t>
  </si>
  <si>
    <t>903.0701.03011S4619.612</t>
  </si>
  <si>
    <t>903.0701.03011S4628.612</t>
  </si>
  <si>
    <t>903.0701.03011S4626.612</t>
  </si>
  <si>
    <t>903.0701.03011S4627.612</t>
  </si>
  <si>
    <t>903.0701.03011S4613.612</t>
  </si>
  <si>
    <t>903.0701.03011S4612.612</t>
  </si>
  <si>
    <t>903.0701.03011S4611.612</t>
  </si>
  <si>
    <t>903.0701.03011S4610.612</t>
  </si>
  <si>
    <t>903.0701.03011S4609.612</t>
  </si>
  <si>
    <t>903.0702.03011S4615.612</t>
  </si>
  <si>
    <t>903.0702.03011S4616.612</t>
  </si>
  <si>
    <t>903.0702.03011S4625.612</t>
  </si>
  <si>
    <t>903.0702.03011S4608.612</t>
  </si>
  <si>
    <t>903.0702.03011S4607.612</t>
  </si>
  <si>
    <t>903.0702.03011S4618.612</t>
  </si>
  <si>
    <t>903.0702.03011S4606.612</t>
  </si>
  <si>
    <t>903.0702.03011S4623.612</t>
  </si>
  <si>
    <t>903.0702.03011S4605.612</t>
  </si>
  <si>
    <t>903.0702.03011S4604.612</t>
  </si>
  <si>
    <t>700.0701.03403S4025.243</t>
  </si>
  <si>
    <t>005.0702.03211S4025.612</t>
  </si>
  <si>
    <t>005.0701.03211S4027.622</t>
  </si>
  <si>
    <t>005.0701.03211S4026.622</t>
  </si>
  <si>
    <t>903.0702.03011S4624.612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</si>
</sst>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1" fillId="0" borderId="0" xfId="0" applyFont="1" applyFill="1" applyBorder="1"/>
    <xf numFmtId="16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49" fontId="5" fillId="4" borderId="0" xfId="2" applyNumberFormat="1" applyFont="1" applyFill="1" applyBorder="1" applyAlignment="1">
      <alignment horizontal="center" wrapText="1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/>
    <xf numFmtId="0" fontId="1" fillId="7" borderId="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/>
    </xf>
    <xf numFmtId="49" fontId="5" fillId="7" borderId="0" xfId="2" applyNumberFormat="1" applyFont="1" applyFill="1" applyBorder="1" applyAlignment="1">
      <alignment horizontal="center" wrapText="1"/>
    </xf>
    <xf numFmtId="0" fontId="5" fillId="7" borderId="0" xfId="0" applyFont="1" applyFill="1" applyBorder="1"/>
    <xf numFmtId="0" fontId="5" fillId="7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4" fontId="1" fillId="7" borderId="0" xfId="0" applyNumberFormat="1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T46"/>
  <sheetViews>
    <sheetView view="pageBreakPreview" zoomScale="60" zoomScaleNormal="100" workbookViewId="0">
      <selection activeCell="A4" sqref="A4:O4"/>
    </sheetView>
  </sheetViews>
  <sheetFormatPr defaultRowHeight="20.25" x14ac:dyDescent="0.3"/>
  <cols>
    <col min="1" max="1" width="7.7109375" style="1" customWidth="1"/>
    <col min="2" max="2" width="74" style="1" customWidth="1"/>
    <col min="3" max="3" width="52.5703125" style="1" customWidth="1"/>
    <col min="4" max="4" width="24" style="1" customWidth="1"/>
    <col min="5" max="6" width="24.85546875" style="1" customWidth="1"/>
    <col min="7" max="7" width="23.28515625" style="1" customWidth="1"/>
    <col min="8" max="8" width="27.28515625" style="1" customWidth="1"/>
    <col min="9" max="9" width="28.42578125" style="1" customWidth="1"/>
    <col min="10" max="10" width="23.28515625" style="1" customWidth="1"/>
    <col min="11" max="11" width="17.140625" style="1" customWidth="1"/>
    <col min="12" max="12" width="23" style="1" customWidth="1"/>
    <col min="13" max="13" width="20.7109375" style="1" customWidth="1"/>
    <col min="14" max="14" width="30" style="1" customWidth="1"/>
    <col min="15" max="15" width="21.5703125" style="1" customWidth="1"/>
    <col min="16" max="16" width="47.85546875" style="1" customWidth="1"/>
    <col min="17" max="17" width="23.42578125" style="1" customWidth="1"/>
    <col min="18" max="18" width="27.7109375" style="1" customWidth="1"/>
    <col min="19" max="19" width="16" style="1" customWidth="1"/>
    <col min="20" max="20" width="9.140625" style="1"/>
    <col min="21" max="21" width="12.28515625" style="1" customWidth="1"/>
    <col min="22" max="22" width="9.140625" style="1"/>
    <col min="23" max="23" width="12" style="1" customWidth="1"/>
    <col min="24" max="24" width="13.7109375" style="1" customWidth="1"/>
    <col min="25" max="25" width="9.140625" style="1"/>
    <col min="26" max="26" width="12.42578125" style="1" customWidth="1"/>
    <col min="27" max="16384" width="9.140625" style="1"/>
  </cols>
  <sheetData>
    <row r="1" spans="1:16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6" x14ac:dyDescent="0.3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x14ac:dyDescent="0.3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6" x14ac:dyDescent="0.3">
      <c r="A4" s="45" t="s">
        <v>60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6" s="6" customFormat="1" ht="81" customHeight="1" x14ac:dyDescent="0.25">
      <c r="A5" s="46" t="s">
        <v>5</v>
      </c>
      <c r="B5" s="34" t="s">
        <v>8</v>
      </c>
      <c r="C5" s="34" t="s">
        <v>6</v>
      </c>
      <c r="D5" s="37" t="s">
        <v>61</v>
      </c>
      <c r="E5" s="38"/>
      <c r="F5" s="38"/>
      <c r="G5" s="38"/>
      <c r="H5" s="39"/>
      <c r="I5" s="7" t="s">
        <v>20</v>
      </c>
      <c r="J5" s="37" t="s">
        <v>11</v>
      </c>
      <c r="K5" s="38"/>
      <c r="L5" s="38"/>
      <c r="M5" s="38"/>
      <c r="N5" s="39"/>
      <c r="O5" s="34" t="s">
        <v>12</v>
      </c>
      <c r="P5" s="40" t="s">
        <v>21</v>
      </c>
    </row>
    <row r="6" spans="1:16" s="6" customFormat="1" ht="20.25" customHeight="1" x14ac:dyDescent="0.25">
      <c r="A6" s="46"/>
      <c r="B6" s="35"/>
      <c r="C6" s="35"/>
      <c r="D6" s="34" t="s">
        <v>9</v>
      </c>
      <c r="E6" s="37" t="s">
        <v>10</v>
      </c>
      <c r="F6" s="38"/>
      <c r="G6" s="38"/>
      <c r="H6" s="39"/>
      <c r="I6" s="34" t="s">
        <v>19</v>
      </c>
      <c r="J6" s="34" t="s">
        <v>9</v>
      </c>
      <c r="K6" s="37" t="s">
        <v>10</v>
      </c>
      <c r="L6" s="38"/>
      <c r="M6" s="38"/>
      <c r="N6" s="39"/>
      <c r="O6" s="35"/>
      <c r="P6" s="41"/>
    </row>
    <row r="7" spans="1:16" s="6" customFormat="1" ht="81" x14ac:dyDescent="0.25">
      <c r="A7" s="46"/>
      <c r="B7" s="36"/>
      <c r="C7" s="36"/>
      <c r="D7" s="36"/>
      <c r="E7" s="7" t="s">
        <v>1</v>
      </c>
      <c r="F7" s="7" t="s">
        <v>3</v>
      </c>
      <c r="G7" s="7" t="s">
        <v>4</v>
      </c>
      <c r="H7" s="7" t="s">
        <v>17</v>
      </c>
      <c r="I7" s="36"/>
      <c r="J7" s="36"/>
      <c r="K7" s="7" t="s">
        <v>1</v>
      </c>
      <c r="L7" s="7" t="s">
        <v>3</v>
      </c>
      <c r="M7" s="7" t="s">
        <v>4</v>
      </c>
      <c r="N7" s="7" t="s">
        <v>17</v>
      </c>
      <c r="O7" s="36"/>
      <c r="P7" s="42"/>
    </row>
    <row r="8" spans="1:16" s="14" customFormat="1" ht="81" x14ac:dyDescent="0.25">
      <c r="A8" s="15">
        <v>1</v>
      </c>
      <c r="B8" s="11" t="s">
        <v>29</v>
      </c>
      <c r="C8" s="12" t="s">
        <v>14</v>
      </c>
      <c r="D8" s="16">
        <f>E8+F8+G8+H8</f>
        <v>4398500</v>
      </c>
      <c r="E8" s="16">
        <v>2400000</v>
      </c>
      <c r="F8" s="16">
        <v>1918447.3</v>
      </c>
      <c r="G8" s="16">
        <v>80052.7</v>
      </c>
      <c r="H8" s="16">
        <v>0</v>
      </c>
      <c r="I8" s="16"/>
      <c r="J8" s="16">
        <f>K8+L8+M8+N8</f>
        <v>0</v>
      </c>
      <c r="K8" s="16"/>
      <c r="L8" s="16"/>
      <c r="M8" s="16"/>
      <c r="N8" s="16"/>
      <c r="O8" s="15">
        <f t="shared" ref="O8:O37" si="0">J8/D8*100</f>
        <v>0</v>
      </c>
      <c r="P8" s="15" t="s">
        <v>64</v>
      </c>
    </row>
    <row r="9" spans="1:16" s="23" customFormat="1" ht="81" x14ac:dyDescent="0.25">
      <c r="A9" s="15">
        <v>2</v>
      </c>
      <c r="B9" s="11" t="s">
        <v>30</v>
      </c>
      <c r="C9" s="12" t="s">
        <v>14</v>
      </c>
      <c r="D9" s="16">
        <f t="shared" ref="D9:D37" si="1">E9+F9+G9+H9</f>
        <v>3761100</v>
      </c>
      <c r="E9" s="22">
        <v>2256660</v>
      </c>
      <c r="F9" s="22">
        <v>1429218</v>
      </c>
      <c r="G9" s="22">
        <v>75222</v>
      </c>
      <c r="H9" s="22">
        <v>0</v>
      </c>
      <c r="I9" s="22"/>
      <c r="J9" s="16">
        <f t="shared" ref="J9:J37" si="2">K9+L9+M9+N9</f>
        <v>0</v>
      </c>
      <c r="K9" s="22"/>
      <c r="L9" s="22"/>
      <c r="M9" s="22"/>
      <c r="N9" s="22"/>
      <c r="O9" s="15">
        <f t="shared" si="0"/>
        <v>0</v>
      </c>
      <c r="P9" s="12" t="s">
        <v>65</v>
      </c>
    </row>
    <row r="10" spans="1:16" s="23" customFormat="1" ht="101.25" x14ac:dyDescent="0.25">
      <c r="A10" s="8"/>
      <c r="B10" s="9" t="s">
        <v>31</v>
      </c>
      <c r="C10" s="10" t="s">
        <v>59</v>
      </c>
      <c r="D10" s="13">
        <f t="shared" si="1"/>
        <v>3976710</v>
      </c>
      <c r="E10" s="28">
        <v>2386026</v>
      </c>
      <c r="F10" s="28">
        <v>1511149.8</v>
      </c>
      <c r="G10" s="28">
        <v>79534.2</v>
      </c>
      <c r="H10" s="28">
        <v>0</v>
      </c>
      <c r="I10" s="28"/>
      <c r="J10" s="13">
        <f t="shared" si="2"/>
        <v>0</v>
      </c>
      <c r="K10" s="28"/>
      <c r="L10" s="28"/>
      <c r="M10" s="28"/>
      <c r="N10" s="28"/>
      <c r="O10" s="8">
        <f t="shared" si="0"/>
        <v>0</v>
      </c>
      <c r="P10" s="10" t="s">
        <v>66</v>
      </c>
    </row>
    <row r="11" spans="1:16" s="17" customFormat="1" ht="60.75" x14ac:dyDescent="0.25">
      <c r="A11" s="15">
        <v>3</v>
      </c>
      <c r="B11" s="11" t="s">
        <v>32</v>
      </c>
      <c r="C11" s="12" t="s">
        <v>15</v>
      </c>
      <c r="D11" s="16">
        <f t="shared" si="1"/>
        <v>4196340</v>
      </c>
      <c r="E11" s="16">
        <v>2400000</v>
      </c>
      <c r="F11" s="16">
        <v>1712340</v>
      </c>
      <c r="G11" s="16">
        <v>84000</v>
      </c>
      <c r="H11" s="16">
        <v>0</v>
      </c>
      <c r="I11" s="16"/>
      <c r="J11" s="16">
        <f t="shared" si="2"/>
        <v>0</v>
      </c>
      <c r="K11" s="16"/>
      <c r="L11" s="16"/>
      <c r="M11" s="16"/>
      <c r="N11" s="16"/>
      <c r="O11" s="15">
        <f t="shared" si="0"/>
        <v>0</v>
      </c>
      <c r="P11" s="12" t="s">
        <v>63</v>
      </c>
    </row>
    <row r="12" spans="1:16" s="17" customFormat="1" ht="81" x14ac:dyDescent="0.25">
      <c r="A12" s="8">
        <v>4</v>
      </c>
      <c r="B12" s="9" t="s">
        <v>33</v>
      </c>
      <c r="C12" s="10" t="s">
        <v>18</v>
      </c>
      <c r="D12" s="13">
        <f t="shared" si="1"/>
        <v>3988520</v>
      </c>
      <c r="E12" s="13">
        <v>2393112</v>
      </c>
      <c r="F12" s="13">
        <v>1515637.6</v>
      </c>
      <c r="G12" s="13">
        <v>79770.399999999994</v>
      </c>
      <c r="H12" s="13">
        <v>0</v>
      </c>
      <c r="I12" s="13"/>
      <c r="J12" s="13">
        <f t="shared" si="2"/>
        <v>0</v>
      </c>
      <c r="K12" s="13"/>
      <c r="L12" s="13"/>
      <c r="M12" s="13"/>
      <c r="N12" s="13"/>
      <c r="O12" s="8">
        <f t="shared" si="0"/>
        <v>0</v>
      </c>
      <c r="P12" s="10" t="s">
        <v>88</v>
      </c>
    </row>
    <row r="13" spans="1:16" s="17" customFormat="1" ht="60.75" x14ac:dyDescent="0.25">
      <c r="A13" s="8">
        <v>5</v>
      </c>
      <c r="B13" s="9" t="s">
        <v>34</v>
      </c>
      <c r="C13" s="10" t="s">
        <v>16</v>
      </c>
      <c r="D13" s="13">
        <f t="shared" si="1"/>
        <v>3931590</v>
      </c>
      <c r="E13" s="13">
        <v>2358954</v>
      </c>
      <c r="F13" s="13">
        <v>1494004</v>
      </c>
      <c r="G13" s="13">
        <v>78632</v>
      </c>
      <c r="H13" s="13">
        <v>0</v>
      </c>
      <c r="I13" s="13"/>
      <c r="J13" s="13">
        <f t="shared" si="2"/>
        <v>0</v>
      </c>
      <c r="K13" s="13"/>
      <c r="L13" s="13"/>
      <c r="M13" s="13"/>
      <c r="N13" s="13"/>
      <c r="O13" s="8">
        <f t="shared" si="0"/>
        <v>0</v>
      </c>
      <c r="P13" s="10" t="s">
        <v>75</v>
      </c>
    </row>
    <row r="14" spans="1:16" s="17" customFormat="1" ht="101.25" x14ac:dyDescent="0.25">
      <c r="A14" s="15">
        <v>6</v>
      </c>
      <c r="B14" s="11" t="s">
        <v>35</v>
      </c>
      <c r="C14" s="12" t="s">
        <v>16</v>
      </c>
      <c r="D14" s="16">
        <f t="shared" si="1"/>
        <v>4792810</v>
      </c>
      <c r="E14" s="16">
        <v>2400000</v>
      </c>
      <c r="F14" s="16">
        <v>1520000</v>
      </c>
      <c r="G14" s="16">
        <v>872810</v>
      </c>
      <c r="H14" s="16">
        <v>0</v>
      </c>
      <c r="I14" s="16"/>
      <c r="J14" s="16">
        <f t="shared" si="2"/>
        <v>0</v>
      </c>
      <c r="K14" s="16"/>
      <c r="L14" s="16"/>
      <c r="M14" s="16"/>
      <c r="N14" s="16"/>
      <c r="O14" s="15">
        <f t="shared" si="0"/>
        <v>0</v>
      </c>
      <c r="P14" s="26" t="s">
        <v>86</v>
      </c>
    </row>
    <row r="15" spans="1:16" s="14" customFormat="1" ht="81" x14ac:dyDescent="0.25">
      <c r="A15" s="15">
        <v>7</v>
      </c>
      <c r="B15" s="11" t="s">
        <v>36</v>
      </c>
      <c r="C15" s="12" t="s">
        <v>16</v>
      </c>
      <c r="D15" s="16">
        <f t="shared" si="1"/>
        <v>4196060</v>
      </c>
      <c r="E15" s="16">
        <v>2400000</v>
      </c>
      <c r="F15" s="16">
        <v>1520000</v>
      </c>
      <c r="G15" s="16">
        <v>276060</v>
      </c>
      <c r="H15" s="16">
        <v>0</v>
      </c>
      <c r="I15" s="16"/>
      <c r="J15" s="16">
        <f t="shared" si="2"/>
        <v>0</v>
      </c>
      <c r="K15" s="16"/>
      <c r="L15" s="16"/>
      <c r="M15" s="16"/>
      <c r="N15" s="16"/>
      <c r="O15" s="15">
        <f t="shared" si="0"/>
        <v>0</v>
      </c>
      <c r="P15" s="26" t="s">
        <v>87</v>
      </c>
    </row>
    <row r="16" spans="1:16" s="14" customFormat="1" ht="124.5" customHeight="1" x14ac:dyDescent="0.25">
      <c r="A16" s="8">
        <v>8</v>
      </c>
      <c r="B16" s="9" t="s">
        <v>37</v>
      </c>
      <c r="C16" s="10" t="s">
        <v>16</v>
      </c>
      <c r="D16" s="13">
        <f t="shared" si="1"/>
        <v>3921930</v>
      </c>
      <c r="E16" s="13">
        <v>2353158</v>
      </c>
      <c r="F16" s="13">
        <v>1490333</v>
      </c>
      <c r="G16" s="13">
        <v>78439</v>
      </c>
      <c r="H16" s="13">
        <v>0</v>
      </c>
      <c r="I16" s="13"/>
      <c r="J16" s="13">
        <f t="shared" si="2"/>
        <v>0</v>
      </c>
      <c r="K16" s="13"/>
      <c r="L16" s="13"/>
      <c r="M16" s="13"/>
      <c r="N16" s="13"/>
      <c r="O16" s="8">
        <f t="shared" si="0"/>
        <v>0</v>
      </c>
      <c r="P16" s="8" t="s">
        <v>73</v>
      </c>
    </row>
    <row r="17" spans="1:20" s="14" customFormat="1" ht="60.75" x14ac:dyDescent="0.25">
      <c r="A17" s="15">
        <v>9</v>
      </c>
      <c r="B17" s="11" t="s">
        <v>38</v>
      </c>
      <c r="C17" s="12" t="s">
        <v>16</v>
      </c>
      <c r="D17" s="16">
        <f t="shared" si="1"/>
        <v>3998920</v>
      </c>
      <c r="E17" s="16">
        <v>2399352</v>
      </c>
      <c r="F17" s="16">
        <v>1519589</v>
      </c>
      <c r="G17" s="16">
        <v>79979</v>
      </c>
      <c r="H17" s="16">
        <v>0</v>
      </c>
      <c r="I17" s="16"/>
      <c r="J17" s="16">
        <f t="shared" si="2"/>
        <v>0</v>
      </c>
      <c r="K17" s="16"/>
      <c r="L17" s="16"/>
      <c r="M17" s="16"/>
      <c r="N17" s="16"/>
      <c r="O17" s="15">
        <f t="shared" si="0"/>
        <v>0</v>
      </c>
      <c r="P17" s="26" t="s">
        <v>81</v>
      </c>
    </row>
    <row r="18" spans="1:20" s="14" customFormat="1" ht="60.75" x14ac:dyDescent="0.25">
      <c r="A18" s="8">
        <v>10</v>
      </c>
      <c r="B18" s="9" t="s">
        <v>39</v>
      </c>
      <c r="C18" s="10" t="s">
        <v>16</v>
      </c>
      <c r="D18" s="13">
        <f t="shared" si="1"/>
        <v>3908490</v>
      </c>
      <c r="E18" s="13">
        <v>2345094</v>
      </c>
      <c r="F18" s="13">
        <v>1485226</v>
      </c>
      <c r="G18" s="13">
        <v>78170</v>
      </c>
      <c r="H18" s="13">
        <v>0</v>
      </c>
      <c r="I18" s="13"/>
      <c r="J18" s="13">
        <f t="shared" si="2"/>
        <v>0</v>
      </c>
      <c r="K18" s="13"/>
      <c r="L18" s="13"/>
      <c r="M18" s="13"/>
      <c r="N18" s="13"/>
      <c r="O18" s="8">
        <f t="shared" si="0"/>
        <v>0</v>
      </c>
      <c r="P18" s="8" t="s">
        <v>68</v>
      </c>
    </row>
    <row r="19" spans="1:20" s="14" customFormat="1" ht="60.75" x14ac:dyDescent="0.25">
      <c r="A19" s="15">
        <v>11</v>
      </c>
      <c r="B19" s="11" t="s">
        <v>40</v>
      </c>
      <c r="C19" s="12" t="s">
        <v>16</v>
      </c>
      <c r="D19" s="16">
        <f t="shared" si="1"/>
        <v>3998400</v>
      </c>
      <c r="E19" s="16">
        <v>2399040</v>
      </c>
      <c r="F19" s="16">
        <v>1519392</v>
      </c>
      <c r="G19" s="16">
        <v>79968</v>
      </c>
      <c r="H19" s="16">
        <v>0</v>
      </c>
      <c r="I19" s="16"/>
      <c r="J19" s="16">
        <f t="shared" si="2"/>
        <v>0</v>
      </c>
      <c r="K19" s="16"/>
      <c r="L19" s="16"/>
      <c r="M19" s="16"/>
      <c r="N19" s="16"/>
      <c r="O19" s="15">
        <f t="shared" si="0"/>
        <v>0</v>
      </c>
      <c r="P19" s="26" t="s">
        <v>80</v>
      </c>
    </row>
    <row r="20" spans="1:20" s="14" customFormat="1" ht="81" x14ac:dyDescent="0.25">
      <c r="A20" s="15">
        <v>12</v>
      </c>
      <c r="B20" s="11" t="s">
        <v>41</v>
      </c>
      <c r="C20" s="12" t="s">
        <v>16</v>
      </c>
      <c r="D20" s="16">
        <f t="shared" si="1"/>
        <v>3984690</v>
      </c>
      <c r="E20" s="16">
        <v>2390814</v>
      </c>
      <c r="F20" s="16">
        <v>1514182</v>
      </c>
      <c r="G20" s="16">
        <v>79694</v>
      </c>
      <c r="H20" s="16">
        <v>0</v>
      </c>
      <c r="I20" s="16"/>
      <c r="J20" s="16">
        <f t="shared" si="2"/>
        <v>0</v>
      </c>
      <c r="K20" s="16"/>
      <c r="L20" s="16"/>
      <c r="M20" s="16"/>
      <c r="N20" s="16"/>
      <c r="O20" s="15">
        <f t="shared" si="0"/>
        <v>0</v>
      </c>
      <c r="P20" s="26" t="s">
        <v>85</v>
      </c>
    </row>
    <row r="21" spans="1:20" s="17" customFormat="1" ht="75.75" customHeight="1" x14ac:dyDescent="0.25">
      <c r="A21" s="15">
        <v>13</v>
      </c>
      <c r="B21" s="11" t="s">
        <v>42</v>
      </c>
      <c r="C21" s="12" t="s">
        <v>16</v>
      </c>
      <c r="D21" s="16">
        <f t="shared" si="1"/>
        <v>3991450</v>
      </c>
      <c r="E21" s="16">
        <v>2394870</v>
      </c>
      <c r="F21" s="16">
        <v>1516751</v>
      </c>
      <c r="G21" s="16">
        <v>79829</v>
      </c>
      <c r="H21" s="24">
        <v>0</v>
      </c>
      <c r="I21" s="16"/>
      <c r="J21" s="16">
        <f t="shared" si="2"/>
        <v>0</v>
      </c>
      <c r="K21" s="16"/>
      <c r="L21" s="16"/>
      <c r="M21" s="16"/>
      <c r="N21" s="16"/>
      <c r="O21" s="15">
        <f t="shared" si="0"/>
        <v>0</v>
      </c>
      <c r="P21" s="26" t="s">
        <v>79</v>
      </c>
    </row>
    <row r="22" spans="1:20" s="17" customFormat="1" ht="73.5" customHeight="1" x14ac:dyDescent="0.25">
      <c r="A22" s="15">
        <v>14</v>
      </c>
      <c r="B22" s="11" t="s">
        <v>43</v>
      </c>
      <c r="C22" s="12" t="s">
        <v>16</v>
      </c>
      <c r="D22" s="16">
        <f t="shared" si="1"/>
        <v>3938340</v>
      </c>
      <c r="E22" s="16">
        <v>2363004</v>
      </c>
      <c r="F22" s="16">
        <v>1496569</v>
      </c>
      <c r="G22" s="16">
        <v>78767</v>
      </c>
      <c r="H22" s="24">
        <v>0</v>
      </c>
      <c r="I22" s="16"/>
      <c r="J22" s="16">
        <f t="shared" si="2"/>
        <v>0</v>
      </c>
      <c r="K22" s="16"/>
      <c r="L22" s="16"/>
      <c r="M22" s="16"/>
      <c r="N22" s="16"/>
      <c r="O22" s="15">
        <f t="shared" si="0"/>
        <v>0</v>
      </c>
      <c r="P22" s="26" t="s">
        <v>82</v>
      </c>
    </row>
    <row r="23" spans="1:20" s="18" customFormat="1" ht="60.75" x14ac:dyDescent="0.25">
      <c r="A23" s="15">
        <v>15</v>
      </c>
      <c r="B23" s="11" t="s">
        <v>44</v>
      </c>
      <c r="C23" s="12" t="s">
        <v>16</v>
      </c>
      <c r="D23" s="16">
        <f t="shared" si="1"/>
        <v>3583330</v>
      </c>
      <c r="E23" s="16">
        <v>2149998</v>
      </c>
      <c r="F23" s="16">
        <v>1361665</v>
      </c>
      <c r="G23" s="16">
        <v>71667</v>
      </c>
      <c r="H23" s="24">
        <v>0</v>
      </c>
      <c r="I23" s="16"/>
      <c r="J23" s="16">
        <f t="shared" si="2"/>
        <v>0</v>
      </c>
      <c r="K23" s="16"/>
      <c r="L23" s="16"/>
      <c r="M23" s="16"/>
      <c r="N23" s="16"/>
      <c r="O23" s="15">
        <f t="shared" si="0"/>
        <v>0</v>
      </c>
      <c r="P23" s="26" t="s">
        <v>83</v>
      </c>
    </row>
    <row r="24" spans="1:20" s="18" customFormat="1" ht="81" x14ac:dyDescent="0.25">
      <c r="A24" s="15">
        <v>16</v>
      </c>
      <c r="B24" s="11" t="s">
        <v>45</v>
      </c>
      <c r="C24" s="12" t="s">
        <v>16</v>
      </c>
      <c r="D24" s="16">
        <f t="shared" si="1"/>
        <v>3995740</v>
      </c>
      <c r="E24" s="16">
        <v>2397444</v>
      </c>
      <c r="F24" s="16">
        <v>1518381</v>
      </c>
      <c r="G24" s="16">
        <v>79915</v>
      </c>
      <c r="H24" s="25">
        <v>0</v>
      </c>
      <c r="I24" s="16"/>
      <c r="J24" s="16">
        <f t="shared" si="2"/>
        <v>0</v>
      </c>
      <c r="K24" s="16"/>
      <c r="L24" s="16"/>
      <c r="M24" s="16"/>
      <c r="N24" s="16"/>
      <c r="O24" s="15">
        <f t="shared" si="0"/>
        <v>0</v>
      </c>
      <c r="P24" s="26" t="s">
        <v>84</v>
      </c>
    </row>
    <row r="25" spans="1:20" s="18" customFormat="1" ht="81" x14ac:dyDescent="0.25">
      <c r="A25" s="8">
        <v>17</v>
      </c>
      <c r="B25" s="9" t="s">
        <v>46</v>
      </c>
      <c r="C25" s="10" t="s">
        <v>16</v>
      </c>
      <c r="D25" s="13">
        <f t="shared" si="1"/>
        <v>3884550</v>
      </c>
      <c r="E25" s="13">
        <v>2330730</v>
      </c>
      <c r="F25" s="13">
        <v>1476129</v>
      </c>
      <c r="G25" s="13">
        <v>77691</v>
      </c>
      <c r="H25" s="29">
        <v>0</v>
      </c>
      <c r="I25" s="13"/>
      <c r="J25" s="13">
        <f t="shared" si="2"/>
        <v>0</v>
      </c>
      <c r="K25" s="13"/>
      <c r="L25" s="13"/>
      <c r="M25" s="13"/>
      <c r="N25" s="13"/>
      <c r="O25" s="8">
        <f t="shared" si="0"/>
        <v>0</v>
      </c>
      <c r="P25" s="8" t="s">
        <v>71</v>
      </c>
    </row>
    <row r="26" spans="1:20" s="17" customFormat="1" ht="81" x14ac:dyDescent="0.3">
      <c r="A26" s="8">
        <v>18</v>
      </c>
      <c r="B26" s="9" t="s">
        <v>47</v>
      </c>
      <c r="C26" s="10" t="s">
        <v>16</v>
      </c>
      <c r="D26" s="13">
        <f t="shared" si="1"/>
        <v>3987330</v>
      </c>
      <c r="E26" s="13">
        <v>2392398</v>
      </c>
      <c r="F26" s="13">
        <v>1515185</v>
      </c>
      <c r="G26" s="13">
        <v>79747</v>
      </c>
      <c r="H26" s="13">
        <v>0</v>
      </c>
      <c r="I26" s="13"/>
      <c r="J26" s="13">
        <f t="shared" si="2"/>
        <v>0</v>
      </c>
      <c r="K26" s="13"/>
      <c r="L26" s="13"/>
      <c r="M26" s="13"/>
      <c r="N26" s="13"/>
      <c r="O26" s="8">
        <f t="shared" si="0"/>
        <v>0</v>
      </c>
      <c r="P26" s="8" t="s">
        <v>72</v>
      </c>
      <c r="Q26" s="19"/>
      <c r="R26" s="19"/>
      <c r="S26" s="20"/>
      <c r="T26" s="21"/>
    </row>
    <row r="27" spans="1:20" s="17" customFormat="1" ht="60.75" x14ac:dyDescent="0.25">
      <c r="A27" s="8">
        <v>19</v>
      </c>
      <c r="B27" s="9" t="s">
        <v>48</v>
      </c>
      <c r="C27" s="10" t="s">
        <v>16</v>
      </c>
      <c r="D27" s="13">
        <f t="shared" si="1"/>
        <v>3998990</v>
      </c>
      <c r="E27" s="13">
        <v>2399394</v>
      </c>
      <c r="F27" s="13">
        <v>1519616</v>
      </c>
      <c r="G27" s="13">
        <v>79980</v>
      </c>
      <c r="H27" s="13">
        <v>0</v>
      </c>
      <c r="I27" s="13"/>
      <c r="J27" s="13">
        <f t="shared" si="2"/>
        <v>0</v>
      </c>
      <c r="K27" s="13"/>
      <c r="L27" s="13"/>
      <c r="M27" s="13"/>
      <c r="N27" s="13"/>
      <c r="O27" s="8">
        <f t="shared" si="0"/>
        <v>0</v>
      </c>
      <c r="P27" s="8" t="s">
        <v>70</v>
      </c>
    </row>
    <row r="28" spans="1:20" s="17" customFormat="1" ht="81" x14ac:dyDescent="0.25">
      <c r="A28" s="8">
        <v>28</v>
      </c>
      <c r="B28" s="9" t="s">
        <v>49</v>
      </c>
      <c r="C28" s="10" t="s">
        <v>16</v>
      </c>
      <c r="D28" s="13">
        <f t="shared" si="1"/>
        <v>3854830</v>
      </c>
      <c r="E28" s="13">
        <v>2312898</v>
      </c>
      <c r="F28" s="13">
        <v>1464835</v>
      </c>
      <c r="G28" s="13">
        <v>77097</v>
      </c>
      <c r="H28" s="13">
        <v>0</v>
      </c>
      <c r="I28" s="13"/>
      <c r="J28" s="13">
        <f t="shared" si="2"/>
        <v>0</v>
      </c>
      <c r="K28" s="13"/>
      <c r="L28" s="13"/>
      <c r="M28" s="13"/>
      <c r="N28" s="13"/>
      <c r="O28" s="8">
        <f t="shared" si="0"/>
        <v>0</v>
      </c>
      <c r="P28" s="8" t="s">
        <v>67</v>
      </c>
    </row>
    <row r="29" spans="1:20" s="17" customFormat="1" ht="60.75" x14ac:dyDescent="0.25">
      <c r="A29" s="8">
        <v>29</v>
      </c>
      <c r="B29" s="9" t="s">
        <v>50</v>
      </c>
      <c r="C29" s="10" t="s">
        <v>16</v>
      </c>
      <c r="D29" s="13">
        <f t="shared" si="1"/>
        <v>3920730</v>
      </c>
      <c r="E29" s="13">
        <v>2352438</v>
      </c>
      <c r="F29" s="13">
        <v>1489877</v>
      </c>
      <c r="G29" s="13">
        <v>78415</v>
      </c>
      <c r="H29" s="13">
        <v>0</v>
      </c>
      <c r="I29" s="13"/>
      <c r="J29" s="13">
        <f t="shared" si="2"/>
        <v>0</v>
      </c>
      <c r="K29" s="13"/>
      <c r="L29" s="13"/>
      <c r="M29" s="13"/>
      <c r="N29" s="13"/>
      <c r="O29" s="8">
        <f t="shared" si="0"/>
        <v>0</v>
      </c>
      <c r="P29" s="8" t="s">
        <v>69</v>
      </c>
    </row>
    <row r="30" spans="1:20" s="17" customFormat="1" ht="101.25" x14ac:dyDescent="0.25">
      <c r="A30" s="15">
        <v>30</v>
      </c>
      <c r="B30" s="11" t="s">
        <v>51</v>
      </c>
      <c r="C30" s="12" t="s">
        <v>16</v>
      </c>
      <c r="D30" s="16">
        <f t="shared" si="1"/>
        <v>4059850</v>
      </c>
      <c r="E30" s="16">
        <v>2400000</v>
      </c>
      <c r="F30" s="16">
        <v>1520000</v>
      </c>
      <c r="G30" s="16">
        <v>139850</v>
      </c>
      <c r="H30" s="16">
        <v>0</v>
      </c>
      <c r="I30" s="16"/>
      <c r="J30" s="16">
        <f t="shared" si="2"/>
        <v>0</v>
      </c>
      <c r="K30" s="16"/>
      <c r="L30" s="16"/>
      <c r="M30" s="16"/>
      <c r="N30" s="16"/>
      <c r="O30" s="15">
        <f t="shared" si="0"/>
        <v>0</v>
      </c>
      <c r="P30" s="26" t="s">
        <v>81</v>
      </c>
    </row>
    <row r="31" spans="1:20" s="17" customFormat="1" ht="60.75" x14ac:dyDescent="0.25">
      <c r="A31" s="8">
        <v>31</v>
      </c>
      <c r="B31" s="9" t="s">
        <v>52</v>
      </c>
      <c r="C31" s="10" t="s">
        <v>16</v>
      </c>
      <c r="D31" s="13">
        <f t="shared" si="1"/>
        <v>3448280</v>
      </c>
      <c r="E31" s="13">
        <v>2068968</v>
      </c>
      <c r="F31" s="13">
        <v>1310346</v>
      </c>
      <c r="G31" s="13">
        <v>68966</v>
      </c>
      <c r="H31" s="13">
        <v>0</v>
      </c>
      <c r="I31" s="13"/>
      <c r="J31" s="13">
        <f t="shared" si="2"/>
        <v>0</v>
      </c>
      <c r="K31" s="13"/>
      <c r="L31" s="13"/>
      <c r="M31" s="13"/>
      <c r="N31" s="13"/>
      <c r="O31" s="8">
        <f t="shared" si="0"/>
        <v>0</v>
      </c>
      <c r="P31" s="8" t="s">
        <v>77</v>
      </c>
    </row>
    <row r="32" spans="1:20" s="14" customFormat="1" ht="60.75" x14ac:dyDescent="0.25">
      <c r="A32" s="8">
        <v>32</v>
      </c>
      <c r="B32" s="9" t="s">
        <v>53</v>
      </c>
      <c r="C32" s="10" t="s">
        <v>16</v>
      </c>
      <c r="D32" s="13">
        <f t="shared" si="1"/>
        <v>3541110</v>
      </c>
      <c r="E32" s="13">
        <v>2124666</v>
      </c>
      <c r="F32" s="13">
        <v>1345621</v>
      </c>
      <c r="G32" s="13">
        <v>70823</v>
      </c>
      <c r="H32" s="13">
        <v>0</v>
      </c>
      <c r="I32" s="13"/>
      <c r="J32" s="13">
        <f t="shared" si="2"/>
        <v>0</v>
      </c>
      <c r="K32" s="13"/>
      <c r="L32" s="13"/>
      <c r="M32" s="13"/>
      <c r="N32" s="13"/>
      <c r="O32" s="8">
        <f t="shared" si="0"/>
        <v>0</v>
      </c>
      <c r="P32" s="30" t="s">
        <v>76</v>
      </c>
    </row>
    <row r="33" spans="1:18" s="14" customFormat="1" ht="60.75" x14ac:dyDescent="0.25">
      <c r="A33" s="8">
        <v>33</v>
      </c>
      <c r="B33" s="9" t="s">
        <v>54</v>
      </c>
      <c r="C33" s="10" t="s">
        <v>16</v>
      </c>
      <c r="D33" s="13">
        <f t="shared" si="1"/>
        <v>3744670</v>
      </c>
      <c r="E33" s="13">
        <v>2246802</v>
      </c>
      <c r="F33" s="13">
        <v>1422974</v>
      </c>
      <c r="G33" s="13">
        <v>74894</v>
      </c>
      <c r="H33" s="13">
        <v>0</v>
      </c>
      <c r="I33" s="13"/>
      <c r="J33" s="13">
        <f t="shared" si="2"/>
        <v>0</v>
      </c>
      <c r="K33" s="13"/>
      <c r="L33" s="13"/>
      <c r="M33" s="13"/>
      <c r="N33" s="13"/>
      <c r="O33" s="8">
        <f t="shared" si="0"/>
        <v>0</v>
      </c>
      <c r="P33" s="30" t="s">
        <v>74</v>
      </c>
    </row>
    <row r="34" spans="1:18" s="14" customFormat="1" ht="60.75" x14ac:dyDescent="0.25">
      <c r="A34" s="15">
        <v>34</v>
      </c>
      <c r="B34" s="11" t="s">
        <v>55</v>
      </c>
      <c r="C34" s="12" t="s">
        <v>16</v>
      </c>
      <c r="D34" s="16">
        <f t="shared" si="1"/>
        <v>3980200</v>
      </c>
      <c r="E34" s="16">
        <v>2388120</v>
      </c>
      <c r="F34" s="16">
        <v>1512476</v>
      </c>
      <c r="G34" s="16">
        <v>79604</v>
      </c>
      <c r="H34" s="16">
        <v>0</v>
      </c>
      <c r="I34" s="16"/>
      <c r="J34" s="16">
        <f t="shared" si="2"/>
        <v>0</v>
      </c>
      <c r="K34" s="16"/>
      <c r="L34" s="16"/>
      <c r="M34" s="16"/>
      <c r="N34" s="16"/>
      <c r="O34" s="15">
        <f t="shared" si="0"/>
        <v>0</v>
      </c>
      <c r="P34" s="26" t="s">
        <v>78</v>
      </c>
    </row>
    <row r="35" spans="1:18" s="14" customFormat="1" ht="101.25" x14ac:dyDescent="0.25">
      <c r="A35" s="15">
        <v>35</v>
      </c>
      <c r="B35" s="11" t="s">
        <v>56</v>
      </c>
      <c r="C35" s="12" t="s">
        <v>25</v>
      </c>
      <c r="D35" s="16">
        <f t="shared" si="1"/>
        <v>3934000</v>
      </c>
      <c r="E35" s="16">
        <v>2360400</v>
      </c>
      <c r="F35" s="16">
        <v>1494920</v>
      </c>
      <c r="G35" s="16">
        <v>78680</v>
      </c>
      <c r="H35" s="16">
        <v>0</v>
      </c>
      <c r="I35" s="16"/>
      <c r="J35" s="16">
        <f t="shared" si="2"/>
        <v>0</v>
      </c>
      <c r="K35" s="16"/>
      <c r="L35" s="16"/>
      <c r="M35" s="16"/>
      <c r="N35" s="16"/>
      <c r="O35" s="15">
        <f t="shared" si="0"/>
        <v>0</v>
      </c>
      <c r="P35" s="26" t="s">
        <v>28</v>
      </c>
    </row>
    <row r="36" spans="1:18" s="14" customFormat="1" ht="96.75" customHeight="1" x14ac:dyDescent="0.25">
      <c r="A36" s="8">
        <v>36</v>
      </c>
      <c r="B36" s="9" t="s">
        <v>57</v>
      </c>
      <c r="C36" s="10" t="s">
        <v>25</v>
      </c>
      <c r="D36" s="13">
        <f t="shared" si="1"/>
        <v>3563390</v>
      </c>
      <c r="E36" s="13">
        <v>2138034</v>
      </c>
      <c r="F36" s="13">
        <v>1354088</v>
      </c>
      <c r="G36" s="13">
        <v>71268</v>
      </c>
      <c r="H36" s="13">
        <v>0</v>
      </c>
      <c r="I36" s="13"/>
      <c r="J36" s="13">
        <f t="shared" si="2"/>
        <v>0</v>
      </c>
      <c r="K36" s="13"/>
      <c r="L36" s="13"/>
      <c r="M36" s="13"/>
      <c r="N36" s="13"/>
      <c r="O36" s="8">
        <f t="shared" si="0"/>
        <v>0</v>
      </c>
      <c r="P36" s="8" t="s">
        <v>26</v>
      </c>
    </row>
    <row r="37" spans="1:18" s="14" customFormat="1" ht="81" x14ac:dyDescent="0.25">
      <c r="A37" s="8">
        <v>37</v>
      </c>
      <c r="B37" s="9" t="s">
        <v>58</v>
      </c>
      <c r="C37" s="10" t="s">
        <v>25</v>
      </c>
      <c r="D37" s="13">
        <f t="shared" si="1"/>
        <v>6560490</v>
      </c>
      <c r="E37" s="13">
        <v>2400000</v>
      </c>
      <c r="F37" s="13">
        <v>4029280</v>
      </c>
      <c r="G37" s="13">
        <v>131210</v>
      </c>
      <c r="H37" s="13">
        <v>0</v>
      </c>
      <c r="I37" s="13"/>
      <c r="J37" s="13">
        <f t="shared" si="2"/>
        <v>0</v>
      </c>
      <c r="K37" s="13"/>
      <c r="L37" s="13"/>
      <c r="M37" s="13"/>
      <c r="N37" s="13"/>
      <c r="O37" s="8">
        <f t="shared" si="0"/>
        <v>0</v>
      </c>
      <c r="P37" s="8" t="s">
        <v>27</v>
      </c>
    </row>
    <row r="38" spans="1:18" s="5" customFormat="1" ht="20.25" customHeight="1" x14ac:dyDescent="0.25">
      <c r="A38" s="31" t="s">
        <v>13</v>
      </c>
      <c r="B38" s="32"/>
      <c r="C38" s="33"/>
      <c r="D38" s="2">
        <f t="shared" ref="D38:P38" si="3">SUM(D8:D37)</f>
        <v>121041340</v>
      </c>
      <c r="E38" s="2">
        <f t="shared" si="3"/>
        <v>70102374</v>
      </c>
      <c r="F38" s="2">
        <f t="shared" si="3"/>
        <v>47498231.700000003</v>
      </c>
      <c r="G38" s="2">
        <f t="shared" si="3"/>
        <v>3440734.3</v>
      </c>
      <c r="H38" s="2">
        <f t="shared" si="3"/>
        <v>0</v>
      </c>
      <c r="I38" s="27">
        <f t="shared" si="3"/>
        <v>0</v>
      </c>
      <c r="J38" s="2">
        <f t="shared" si="3"/>
        <v>0</v>
      </c>
      <c r="K38" s="2">
        <f t="shared" si="3"/>
        <v>0</v>
      </c>
      <c r="L38" s="2">
        <f t="shared" si="3"/>
        <v>0</v>
      </c>
      <c r="M38" s="2">
        <f t="shared" si="3"/>
        <v>0</v>
      </c>
      <c r="N38" s="2">
        <f t="shared" si="3"/>
        <v>0</v>
      </c>
      <c r="O38" s="2">
        <f t="shared" si="3"/>
        <v>0</v>
      </c>
      <c r="P38" s="2">
        <f t="shared" si="3"/>
        <v>0</v>
      </c>
      <c r="Q38" s="4"/>
      <c r="R38" s="4"/>
    </row>
    <row r="39" spans="1:18" s="6" customFormat="1" x14ac:dyDescent="0.25">
      <c r="B39" s="6" t="s">
        <v>22</v>
      </c>
      <c r="I39" s="4"/>
      <c r="J39" s="4"/>
    </row>
    <row r="40" spans="1:18" x14ac:dyDescent="0.3">
      <c r="D40" s="3"/>
      <c r="I40" s="3"/>
      <c r="J40" s="3"/>
    </row>
    <row r="45" spans="1:18" x14ac:dyDescent="0.3">
      <c r="P45" s="1" t="s">
        <v>23</v>
      </c>
    </row>
    <row r="46" spans="1:18" x14ac:dyDescent="0.3">
      <c r="P46" s="1" t="s">
        <v>24</v>
      </c>
    </row>
  </sheetData>
  <autoFilter ref="A7:Z40"/>
  <mergeCells count="17">
    <mergeCell ref="P5:P7"/>
    <mergeCell ref="A1:O1"/>
    <mergeCell ref="A2:O2"/>
    <mergeCell ref="A3:O3"/>
    <mergeCell ref="A4:O4"/>
    <mergeCell ref="A5:A7"/>
    <mergeCell ref="B5:B7"/>
    <mergeCell ref="C5:C7"/>
    <mergeCell ref="D5:H5"/>
    <mergeCell ref="J5:N5"/>
    <mergeCell ref="A38:C38"/>
    <mergeCell ref="O5:O7"/>
    <mergeCell ref="D6:D7"/>
    <mergeCell ref="E6:H6"/>
    <mergeCell ref="I6:I7"/>
    <mergeCell ref="J6:J7"/>
    <mergeCell ref="K6:N6"/>
  </mergeCells>
  <pageMargins left="0.70866141732283472" right="0.70866141732283472" top="0.74803149606299213" bottom="0.74803149606299213" header="0.31496062992125984" footer="0.31496062992125984"/>
  <pageSetup paperSize="9" scale="27" fitToHeight="0" orientation="landscape" r:id="rId1"/>
  <rowBreaks count="1" manualBreakCount="1">
    <brk id="3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view="pageBreakPreview" zoomScale="60" zoomScaleNormal="100" workbookViewId="0">
      <selection activeCell="E11" sqref="E11"/>
    </sheetView>
  </sheetViews>
  <sheetFormatPr defaultRowHeight="20.25" x14ac:dyDescent="0.3"/>
  <cols>
    <col min="1" max="1" width="7.7109375" style="48" customWidth="1"/>
    <col min="2" max="2" width="74" style="48" customWidth="1"/>
    <col min="3" max="3" width="52.5703125" style="48" customWidth="1"/>
    <col min="4" max="4" width="24" style="48" customWidth="1"/>
    <col min="5" max="6" width="24.85546875" style="48" customWidth="1"/>
    <col min="7" max="7" width="23.28515625" style="48" customWidth="1"/>
    <col min="8" max="8" width="27.28515625" style="48" customWidth="1"/>
    <col min="9" max="9" width="28.42578125" style="48" customWidth="1"/>
    <col min="10" max="10" width="26.85546875" style="48" customWidth="1"/>
    <col min="11" max="11" width="20.7109375" style="48" customWidth="1"/>
    <col min="12" max="12" width="23" style="48" customWidth="1"/>
    <col min="13" max="13" width="20.7109375" style="48" customWidth="1"/>
    <col min="14" max="14" width="30" style="48" customWidth="1"/>
    <col min="15" max="15" width="21.5703125" style="48" customWidth="1"/>
    <col min="16" max="16" width="47.85546875" style="48" customWidth="1"/>
    <col min="17" max="17" width="23.42578125" style="48" customWidth="1"/>
    <col min="18" max="18" width="27.7109375" style="48" customWidth="1"/>
    <col min="19" max="19" width="16" style="48" customWidth="1"/>
    <col min="20" max="20" width="9.140625" style="48"/>
    <col min="21" max="21" width="12.28515625" style="48" customWidth="1"/>
    <col min="22" max="22" width="9.140625" style="48"/>
    <col min="23" max="23" width="12" style="48" customWidth="1"/>
    <col min="24" max="24" width="13.7109375" style="48" customWidth="1"/>
    <col min="25" max="25" width="9.140625" style="48"/>
    <col min="26" max="26" width="12.42578125" style="48" customWidth="1"/>
    <col min="27" max="16384" width="9.140625" style="48"/>
  </cols>
  <sheetData>
    <row r="1" spans="1:16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6" x14ac:dyDescent="0.3">
      <c r="A2" s="49" t="s">
        <v>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x14ac:dyDescent="0.3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6" x14ac:dyDescent="0.3">
      <c r="A4" s="50" t="s">
        <v>62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6" s="58" customFormat="1" ht="81" customHeight="1" x14ac:dyDescent="0.25">
      <c r="A5" s="51" t="s">
        <v>5</v>
      </c>
      <c r="B5" s="52" t="s">
        <v>8</v>
      </c>
      <c r="C5" s="52" t="s">
        <v>6</v>
      </c>
      <c r="D5" s="53" t="s">
        <v>61</v>
      </c>
      <c r="E5" s="54"/>
      <c r="F5" s="54"/>
      <c r="G5" s="54"/>
      <c r="H5" s="55"/>
      <c r="I5" s="56" t="s">
        <v>20</v>
      </c>
      <c r="J5" s="53" t="s">
        <v>11</v>
      </c>
      <c r="K5" s="54"/>
      <c r="L5" s="54"/>
      <c r="M5" s="54"/>
      <c r="N5" s="55"/>
      <c r="O5" s="52" t="s">
        <v>12</v>
      </c>
      <c r="P5" s="57" t="s">
        <v>21</v>
      </c>
    </row>
    <row r="6" spans="1:16" s="58" customFormat="1" ht="20.25" customHeight="1" x14ac:dyDescent="0.25">
      <c r="A6" s="51"/>
      <c r="B6" s="59"/>
      <c r="C6" s="59"/>
      <c r="D6" s="52" t="s">
        <v>9</v>
      </c>
      <c r="E6" s="53" t="s">
        <v>10</v>
      </c>
      <c r="F6" s="54"/>
      <c r="G6" s="54"/>
      <c r="H6" s="55"/>
      <c r="I6" s="52" t="s">
        <v>19</v>
      </c>
      <c r="J6" s="52" t="s">
        <v>9</v>
      </c>
      <c r="K6" s="53" t="s">
        <v>10</v>
      </c>
      <c r="L6" s="54"/>
      <c r="M6" s="54"/>
      <c r="N6" s="55"/>
      <c r="O6" s="59"/>
      <c r="P6" s="60"/>
    </row>
    <row r="7" spans="1:16" s="58" customFormat="1" ht="81" x14ac:dyDescent="0.25">
      <c r="A7" s="51"/>
      <c r="B7" s="61"/>
      <c r="C7" s="61"/>
      <c r="D7" s="61"/>
      <c r="E7" s="56" t="s">
        <v>1</v>
      </c>
      <c r="F7" s="56" t="s">
        <v>3</v>
      </c>
      <c r="G7" s="56" t="s">
        <v>4</v>
      </c>
      <c r="H7" s="56" t="s">
        <v>17</v>
      </c>
      <c r="I7" s="61"/>
      <c r="J7" s="61"/>
      <c r="K7" s="56" t="s">
        <v>1</v>
      </c>
      <c r="L7" s="56" t="s">
        <v>3</v>
      </c>
      <c r="M7" s="56" t="s">
        <v>4</v>
      </c>
      <c r="N7" s="56" t="s">
        <v>17</v>
      </c>
      <c r="O7" s="61"/>
      <c r="P7" s="62"/>
    </row>
    <row r="8" spans="1:16" s="58" customFormat="1" ht="81" x14ac:dyDescent="0.25">
      <c r="A8" s="56">
        <v>1</v>
      </c>
      <c r="B8" s="63" t="s">
        <v>29</v>
      </c>
      <c r="C8" s="64" t="s">
        <v>14</v>
      </c>
      <c r="D8" s="65">
        <f>E8+F8+G8+H8</f>
        <v>4398500</v>
      </c>
      <c r="E8" s="65">
        <v>2400000</v>
      </c>
      <c r="F8" s="65">
        <v>1918447.3</v>
      </c>
      <c r="G8" s="65">
        <v>80052.7</v>
      </c>
      <c r="H8" s="65">
        <v>0</v>
      </c>
      <c r="I8" s="65"/>
      <c r="J8" s="65">
        <f>K8+L8+M8+N8</f>
        <v>0</v>
      </c>
      <c r="K8" s="65"/>
      <c r="L8" s="65"/>
      <c r="M8" s="65"/>
      <c r="N8" s="65"/>
      <c r="O8" s="56">
        <f t="shared" ref="O8:O37" si="0">J8/D8*100</f>
        <v>0</v>
      </c>
      <c r="P8" s="56" t="s">
        <v>64</v>
      </c>
    </row>
    <row r="9" spans="1:16" s="67" customFormat="1" ht="81" x14ac:dyDescent="0.25">
      <c r="A9" s="56">
        <v>2</v>
      </c>
      <c r="B9" s="63" t="s">
        <v>30</v>
      </c>
      <c r="C9" s="64" t="s">
        <v>14</v>
      </c>
      <c r="D9" s="65">
        <f t="shared" ref="D9:D37" si="1">E9+F9+G9+H9</f>
        <v>3761100</v>
      </c>
      <c r="E9" s="66">
        <v>2256660</v>
      </c>
      <c r="F9" s="66">
        <v>1429218</v>
      </c>
      <c r="G9" s="66">
        <v>75222</v>
      </c>
      <c r="H9" s="66">
        <v>0</v>
      </c>
      <c r="I9" s="66"/>
      <c r="J9" s="65">
        <f t="shared" ref="J9:J37" si="2">K9+L9+M9+N9</f>
        <v>0</v>
      </c>
      <c r="K9" s="66"/>
      <c r="L9" s="66"/>
      <c r="M9" s="66"/>
      <c r="N9" s="66"/>
      <c r="O9" s="56">
        <f t="shared" si="0"/>
        <v>0</v>
      </c>
      <c r="P9" s="64" t="s">
        <v>65</v>
      </c>
    </row>
    <row r="10" spans="1:16" s="67" customFormat="1" ht="101.25" x14ac:dyDescent="0.25">
      <c r="A10" s="56"/>
      <c r="B10" s="63" t="s">
        <v>31</v>
      </c>
      <c r="C10" s="64" t="s">
        <v>59</v>
      </c>
      <c r="D10" s="65">
        <f t="shared" si="1"/>
        <v>3976710</v>
      </c>
      <c r="E10" s="66">
        <v>2386026</v>
      </c>
      <c r="F10" s="66">
        <v>1511149.8</v>
      </c>
      <c r="G10" s="66">
        <v>79534.2</v>
      </c>
      <c r="H10" s="66">
        <v>0</v>
      </c>
      <c r="I10" s="66"/>
      <c r="J10" s="65">
        <f t="shared" si="2"/>
        <v>0</v>
      </c>
      <c r="K10" s="66"/>
      <c r="L10" s="66"/>
      <c r="M10" s="66"/>
      <c r="N10" s="66"/>
      <c r="O10" s="56">
        <f t="shared" si="0"/>
        <v>0</v>
      </c>
      <c r="P10" s="64" t="s">
        <v>66</v>
      </c>
    </row>
    <row r="11" spans="1:16" s="58" customFormat="1" ht="60.75" x14ac:dyDescent="0.25">
      <c r="A11" s="56">
        <v>3</v>
      </c>
      <c r="B11" s="63" t="s">
        <v>32</v>
      </c>
      <c r="C11" s="64" t="s">
        <v>15</v>
      </c>
      <c r="D11" s="65">
        <f t="shared" si="1"/>
        <v>4196340</v>
      </c>
      <c r="E11" s="65">
        <v>2400000</v>
      </c>
      <c r="F11" s="65">
        <v>1712340</v>
      </c>
      <c r="G11" s="65">
        <v>84000</v>
      </c>
      <c r="H11" s="65">
        <v>0</v>
      </c>
      <c r="I11" s="65"/>
      <c r="J11" s="65">
        <f t="shared" si="2"/>
        <v>0</v>
      </c>
      <c r="K11" s="65"/>
      <c r="L11" s="65"/>
      <c r="M11" s="65"/>
      <c r="N11" s="65"/>
      <c r="O11" s="56">
        <f t="shared" si="0"/>
        <v>0</v>
      </c>
      <c r="P11" s="64" t="s">
        <v>63</v>
      </c>
    </row>
    <row r="12" spans="1:16" s="58" customFormat="1" ht="81" x14ac:dyDescent="0.25">
      <c r="A12" s="56">
        <v>4</v>
      </c>
      <c r="B12" s="63" t="s">
        <v>33</v>
      </c>
      <c r="C12" s="64" t="s">
        <v>18</v>
      </c>
      <c r="D12" s="65">
        <f t="shared" si="1"/>
        <v>3988520</v>
      </c>
      <c r="E12" s="65">
        <v>2393112</v>
      </c>
      <c r="F12" s="65">
        <v>1515637.6</v>
      </c>
      <c r="G12" s="65">
        <v>79770.399999999994</v>
      </c>
      <c r="H12" s="65">
        <v>0</v>
      </c>
      <c r="I12" s="65"/>
      <c r="J12" s="65">
        <f t="shared" si="2"/>
        <v>0</v>
      </c>
      <c r="K12" s="65"/>
      <c r="L12" s="65"/>
      <c r="M12" s="65"/>
      <c r="N12" s="65"/>
      <c r="O12" s="56">
        <f t="shared" si="0"/>
        <v>0</v>
      </c>
      <c r="P12" s="64" t="s">
        <v>88</v>
      </c>
    </row>
    <row r="13" spans="1:16" s="58" customFormat="1" ht="60.75" x14ac:dyDescent="0.25">
      <c r="A13" s="56">
        <v>5</v>
      </c>
      <c r="B13" s="63" t="s">
        <v>34</v>
      </c>
      <c r="C13" s="64" t="s">
        <v>16</v>
      </c>
      <c r="D13" s="65">
        <f t="shared" si="1"/>
        <v>3931590</v>
      </c>
      <c r="E13" s="65">
        <v>2358954</v>
      </c>
      <c r="F13" s="65">
        <v>1494004</v>
      </c>
      <c r="G13" s="65">
        <v>78632</v>
      </c>
      <c r="H13" s="65">
        <v>0</v>
      </c>
      <c r="I13" s="65"/>
      <c r="J13" s="65">
        <f t="shared" si="2"/>
        <v>0</v>
      </c>
      <c r="K13" s="65"/>
      <c r="L13" s="65"/>
      <c r="M13" s="65"/>
      <c r="N13" s="65"/>
      <c r="O13" s="56">
        <f t="shared" si="0"/>
        <v>0</v>
      </c>
      <c r="P13" s="64" t="s">
        <v>75</v>
      </c>
    </row>
    <row r="14" spans="1:16" s="58" customFormat="1" ht="101.25" x14ac:dyDescent="0.25">
      <c r="A14" s="56">
        <v>6</v>
      </c>
      <c r="B14" s="63" t="s">
        <v>35</v>
      </c>
      <c r="C14" s="64" t="s">
        <v>16</v>
      </c>
      <c r="D14" s="65">
        <f t="shared" si="1"/>
        <v>4792810</v>
      </c>
      <c r="E14" s="65">
        <v>2400000</v>
      </c>
      <c r="F14" s="65">
        <v>1520000</v>
      </c>
      <c r="G14" s="65">
        <v>872810</v>
      </c>
      <c r="H14" s="65">
        <v>0</v>
      </c>
      <c r="I14" s="65"/>
      <c r="J14" s="65">
        <f t="shared" si="2"/>
        <v>0</v>
      </c>
      <c r="K14" s="65"/>
      <c r="L14" s="65"/>
      <c r="M14" s="65"/>
      <c r="N14" s="65"/>
      <c r="O14" s="56">
        <f t="shared" si="0"/>
        <v>0</v>
      </c>
      <c r="P14" s="68" t="s">
        <v>86</v>
      </c>
    </row>
    <row r="15" spans="1:16" s="58" customFormat="1" ht="81" x14ac:dyDescent="0.25">
      <c r="A15" s="56">
        <v>7</v>
      </c>
      <c r="B15" s="63" t="s">
        <v>36</v>
      </c>
      <c r="C15" s="64" t="s">
        <v>16</v>
      </c>
      <c r="D15" s="65">
        <f t="shared" si="1"/>
        <v>4196060</v>
      </c>
      <c r="E15" s="65">
        <v>2400000</v>
      </c>
      <c r="F15" s="65">
        <v>1520000</v>
      </c>
      <c r="G15" s="65">
        <v>276060</v>
      </c>
      <c r="H15" s="65">
        <v>0</v>
      </c>
      <c r="I15" s="65"/>
      <c r="J15" s="65">
        <f t="shared" si="2"/>
        <v>0</v>
      </c>
      <c r="K15" s="65"/>
      <c r="L15" s="65"/>
      <c r="M15" s="65"/>
      <c r="N15" s="65"/>
      <c r="O15" s="56">
        <f t="shared" si="0"/>
        <v>0</v>
      </c>
      <c r="P15" s="68" t="s">
        <v>87</v>
      </c>
    </row>
    <row r="16" spans="1:16" s="58" customFormat="1" ht="124.5" customHeight="1" x14ac:dyDescent="0.25">
      <c r="A16" s="56">
        <v>8</v>
      </c>
      <c r="B16" s="63" t="s">
        <v>37</v>
      </c>
      <c r="C16" s="64" t="s">
        <v>16</v>
      </c>
      <c r="D16" s="65">
        <f t="shared" si="1"/>
        <v>3921930</v>
      </c>
      <c r="E16" s="65">
        <v>2353158</v>
      </c>
      <c r="F16" s="65">
        <v>1490333</v>
      </c>
      <c r="G16" s="65">
        <v>78439</v>
      </c>
      <c r="H16" s="65">
        <v>0</v>
      </c>
      <c r="I16" s="65"/>
      <c r="J16" s="65">
        <f t="shared" si="2"/>
        <v>0</v>
      </c>
      <c r="K16" s="65"/>
      <c r="L16" s="65"/>
      <c r="M16" s="65"/>
      <c r="N16" s="65"/>
      <c r="O16" s="56">
        <f t="shared" si="0"/>
        <v>0</v>
      </c>
      <c r="P16" s="56" t="s">
        <v>73</v>
      </c>
    </row>
    <row r="17" spans="1:20" s="58" customFormat="1" ht="60.75" x14ac:dyDescent="0.25">
      <c r="A17" s="56">
        <v>9</v>
      </c>
      <c r="B17" s="63" t="s">
        <v>38</v>
      </c>
      <c r="C17" s="64" t="s">
        <v>16</v>
      </c>
      <c r="D17" s="65">
        <f t="shared" si="1"/>
        <v>3998920</v>
      </c>
      <c r="E17" s="65">
        <v>2399352</v>
      </c>
      <c r="F17" s="65">
        <v>1519589</v>
      </c>
      <c r="G17" s="65">
        <v>79979</v>
      </c>
      <c r="H17" s="65">
        <v>0</v>
      </c>
      <c r="I17" s="65"/>
      <c r="J17" s="65">
        <f t="shared" si="2"/>
        <v>0</v>
      </c>
      <c r="K17" s="65"/>
      <c r="L17" s="65"/>
      <c r="M17" s="65"/>
      <c r="N17" s="65"/>
      <c r="O17" s="56">
        <f t="shared" si="0"/>
        <v>0</v>
      </c>
      <c r="P17" s="68" t="s">
        <v>92</v>
      </c>
    </row>
    <row r="18" spans="1:20" s="58" customFormat="1" ht="60.75" x14ac:dyDescent="0.25">
      <c r="A18" s="56">
        <v>10</v>
      </c>
      <c r="B18" s="63" t="s">
        <v>39</v>
      </c>
      <c r="C18" s="64" t="s">
        <v>16</v>
      </c>
      <c r="D18" s="65">
        <f t="shared" si="1"/>
        <v>3908490</v>
      </c>
      <c r="E18" s="65">
        <v>2345094</v>
      </c>
      <c r="F18" s="65">
        <v>1485226</v>
      </c>
      <c r="G18" s="65">
        <v>78170</v>
      </c>
      <c r="H18" s="65">
        <v>0</v>
      </c>
      <c r="I18" s="65"/>
      <c r="J18" s="65">
        <f t="shared" si="2"/>
        <v>0</v>
      </c>
      <c r="K18" s="65"/>
      <c r="L18" s="65"/>
      <c r="M18" s="65"/>
      <c r="N18" s="65"/>
      <c r="O18" s="56">
        <f t="shared" si="0"/>
        <v>0</v>
      </c>
      <c r="P18" s="56" t="s">
        <v>68</v>
      </c>
    </row>
    <row r="19" spans="1:20" s="58" customFormat="1" ht="60.75" x14ac:dyDescent="0.25">
      <c r="A19" s="56">
        <v>11</v>
      </c>
      <c r="B19" s="63" t="s">
        <v>40</v>
      </c>
      <c r="C19" s="64" t="s">
        <v>16</v>
      </c>
      <c r="D19" s="65">
        <f t="shared" si="1"/>
        <v>3998400</v>
      </c>
      <c r="E19" s="65">
        <v>2399040</v>
      </c>
      <c r="F19" s="65">
        <v>1519392</v>
      </c>
      <c r="G19" s="65">
        <v>79968</v>
      </c>
      <c r="H19" s="65">
        <v>0</v>
      </c>
      <c r="I19" s="65"/>
      <c r="J19" s="65">
        <f t="shared" si="2"/>
        <v>0</v>
      </c>
      <c r="K19" s="65"/>
      <c r="L19" s="65"/>
      <c r="M19" s="65"/>
      <c r="N19" s="65"/>
      <c r="O19" s="56">
        <f t="shared" si="0"/>
        <v>0</v>
      </c>
      <c r="P19" s="68" t="s">
        <v>80</v>
      </c>
    </row>
    <row r="20" spans="1:20" s="58" customFormat="1" ht="81" x14ac:dyDescent="0.25">
      <c r="A20" s="56">
        <v>12</v>
      </c>
      <c r="B20" s="63" t="s">
        <v>41</v>
      </c>
      <c r="C20" s="64" t="s">
        <v>16</v>
      </c>
      <c r="D20" s="65">
        <f t="shared" si="1"/>
        <v>3984690</v>
      </c>
      <c r="E20" s="65">
        <v>2390814</v>
      </c>
      <c r="F20" s="65">
        <v>1514182</v>
      </c>
      <c r="G20" s="65">
        <v>79694</v>
      </c>
      <c r="H20" s="65">
        <v>0</v>
      </c>
      <c r="I20" s="65">
        <v>2105279.09</v>
      </c>
      <c r="J20" s="65">
        <f t="shared" si="2"/>
        <v>3508798.4899999998</v>
      </c>
      <c r="K20" s="65">
        <v>2105279.09</v>
      </c>
      <c r="L20" s="65">
        <v>1333343.43</v>
      </c>
      <c r="M20" s="65">
        <v>70175.97</v>
      </c>
      <c r="N20" s="65"/>
      <c r="O20" s="56">
        <f t="shared" si="0"/>
        <v>88.057000419104114</v>
      </c>
      <c r="P20" s="68" t="s">
        <v>85</v>
      </c>
    </row>
    <row r="21" spans="1:20" s="58" customFormat="1" ht="75.75" customHeight="1" x14ac:dyDescent="0.25">
      <c r="A21" s="56">
        <v>13</v>
      </c>
      <c r="B21" s="63" t="s">
        <v>42</v>
      </c>
      <c r="C21" s="64" t="s">
        <v>16</v>
      </c>
      <c r="D21" s="65">
        <f t="shared" si="1"/>
        <v>3991450</v>
      </c>
      <c r="E21" s="65">
        <v>2394870</v>
      </c>
      <c r="F21" s="65">
        <v>1516751</v>
      </c>
      <c r="G21" s="65">
        <v>79829</v>
      </c>
      <c r="H21" s="69">
        <v>0</v>
      </c>
      <c r="I21" s="65"/>
      <c r="J21" s="65">
        <f t="shared" si="2"/>
        <v>0</v>
      </c>
      <c r="K21" s="65"/>
      <c r="L21" s="65"/>
      <c r="M21" s="65"/>
      <c r="N21" s="65"/>
      <c r="O21" s="56">
        <f t="shared" si="0"/>
        <v>0</v>
      </c>
      <c r="P21" s="68" t="s">
        <v>79</v>
      </c>
    </row>
    <row r="22" spans="1:20" s="58" customFormat="1" ht="73.5" customHeight="1" x14ac:dyDescent="0.25">
      <c r="A22" s="56">
        <v>14</v>
      </c>
      <c r="B22" s="63" t="s">
        <v>43</v>
      </c>
      <c r="C22" s="64" t="s">
        <v>16</v>
      </c>
      <c r="D22" s="65">
        <f t="shared" si="1"/>
        <v>3938340</v>
      </c>
      <c r="E22" s="65">
        <v>2363004</v>
      </c>
      <c r="F22" s="65">
        <v>1496569</v>
      </c>
      <c r="G22" s="65">
        <v>78767</v>
      </c>
      <c r="H22" s="69">
        <v>0</v>
      </c>
      <c r="I22" s="65"/>
      <c r="J22" s="65">
        <f t="shared" si="2"/>
        <v>0</v>
      </c>
      <c r="K22" s="65"/>
      <c r="L22" s="65"/>
      <c r="M22" s="65"/>
      <c r="N22" s="65"/>
      <c r="O22" s="56">
        <f t="shared" si="0"/>
        <v>0</v>
      </c>
      <c r="P22" s="68" t="s">
        <v>82</v>
      </c>
    </row>
    <row r="23" spans="1:20" s="58" customFormat="1" ht="60.75" x14ac:dyDescent="0.25">
      <c r="A23" s="56">
        <v>15</v>
      </c>
      <c r="B23" s="63" t="s">
        <v>44</v>
      </c>
      <c r="C23" s="64" t="s">
        <v>16</v>
      </c>
      <c r="D23" s="65">
        <f t="shared" si="1"/>
        <v>3583330</v>
      </c>
      <c r="E23" s="65">
        <v>2149998</v>
      </c>
      <c r="F23" s="65">
        <v>1361665</v>
      </c>
      <c r="G23" s="65">
        <v>71667</v>
      </c>
      <c r="H23" s="69">
        <v>0</v>
      </c>
      <c r="I23" s="65"/>
      <c r="J23" s="65">
        <f t="shared" si="2"/>
        <v>0</v>
      </c>
      <c r="K23" s="65"/>
      <c r="L23" s="65"/>
      <c r="M23" s="65"/>
      <c r="N23" s="65"/>
      <c r="O23" s="56">
        <f t="shared" si="0"/>
        <v>0</v>
      </c>
      <c r="P23" s="68" t="s">
        <v>83</v>
      </c>
    </row>
    <row r="24" spans="1:20" s="58" customFormat="1" ht="81" x14ac:dyDescent="0.25">
      <c r="A24" s="56">
        <v>16</v>
      </c>
      <c r="B24" s="63" t="s">
        <v>45</v>
      </c>
      <c r="C24" s="64" t="s">
        <v>16</v>
      </c>
      <c r="D24" s="65">
        <f t="shared" si="1"/>
        <v>3995740</v>
      </c>
      <c r="E24" s="65">
        <v>2397444</v>
      </c>
      <c r="F24" s="65">
        <v>1518381</v>
      </c>
      <c r="G24" s="65">
        <v>79915</v>
      </c>
      <c r="H24" s="70">
        <v>0</v>
      </c>
      <c r="I24" s="65"/>
      <c r="J24" s="65">
        <f t="shared" si="2"/>
        <v>0</v>
      </c>
      <c r="K24" s="65"/>
      <c r="L24" s="65"/>
      <c r="M24" s="65"/>
      <c r="N24" s="65"/>
      <c r="O24" s="56">
        <f t="shared" si="0"/>
        <v>0</v>
      </c>
      <c r="P24" s="68" t="s">
        <v>84</v>
      </c>
    </row>
    <row r="25" spans="1:20" s="58" customFormat="1" ht="81" x14ac:dyDescent="0.25">
      <c r="A25" s="56">
        <v>17</v>
      </c>
      <c r="B25" s="63" t="s">
        <v>46</v>
      </c>
      <c r="C25" s="64" t="s">
        <v>16</v>
      </c>
      <c r="D25" s="65">
        <f t="shared" si="1"/>
        <v>3884550</v>
      </c>
      <c r="E25" s="65">
        <v>2330730</v>
      </c>
      <c r="F25" s="65">
        <v>1476129</v>
      </c>
      <c r="G25" s="65">
        <v>77691</v>
      </c>
      <c r="H25" s="70">
        <v>0</v>
      </c>
      <c r="I25" s="65"/>
      <c r="J25" s="65">
        <f t="shared" si="2"/>
        <v>0</v>
      </c>
      <c r="K25" s="65"/>
      <c r="L25" s="65"/>
      <c r="M25" s="65"/>
      <c r="N25" s="65"/>
      <c r="O25" s="56">
        <f t="shared" si="0"/>
        <v>0</v>
      </c>
      <c r="P25" s="56" t="s">
        <v>71</v>
      </c>
    </row>
    <row r="26" spans="1:20" s="58" customFormat="1" ht="81" x14ac:dyDescent="0.3">
      <c r="A26" s="56">
        <v>18</v>
      </c>
      <c r="B26" s="63" t="s">
        <v>47</v>
      </c>
      <c r="C26" s="64" t="s">
        <v>16</v>
      </c>
      <c r="D26" s="65">
        <f t="shared" si="1"/>
        <v>3987330</v>
      </c>
      <c r="E26" s="65">
        <v>2392398</v>
      </c>
      <c r="F26" s="65">
        <v>1515185</v>
      </c>
      <c r="G26" s="65">
        <v>79747</v>
      </c>
      <c r="H26" s="65">
        <v>0</v>
      </c>
      <c r="I26" s="65"/>
      <c r="J26" s="65">
        <f t="shared" si="2"/>
        <v>0</v>
      </c>
      <c r="K26" s="65"/>
      <c r="L26" s="65"/>
      <c r="M26" s="65"/>
      <c r="N26" s="65"/>
      <c r="O26" s="56">
        <f t="shared" si="0"/>
        <v>0</v>
      </c>
      <c r="P26" s="56" t="s">
        <v>72</v>
      </c>
      <c r="Q26" s="71"/>
      <c r="R26" s="71"/>
      <c r="S26" s="72"/>
      <c r="T26" s="73"/>
    </row>
    <row r="27" spans="1:20" s="58" customFormat="1" ht="60.75" x14ac:dyDescent="0.25">
      <c r="A27" s="56">
        <v>19</v>
      </c>
      <c r="B27" s="63" t="s">
        <v>48</v>
      </c>
      <c r="C27" s="64" t="s">
        <v>16</v>
      </c>
      <c r="D27" s="65">
        <f t="shared" si="1"/>
        <v>3998990</v>
      </c>
      <c r="E27" s="65">
        <v>2399394</v>
      </c>
      <c r="F27" s="65">
        <v>1519616</v>
      </c>
      <c r="G27" s="65">
        <v>79980</v>
      </c>
      <c r="H27" s="65">
        <v>0</v>
      </c>
      <c r="I27" s="65"/>
      <c r="J27" s="65">
        <f t="shared" si="2"/>
        <v>0</v>
      </c>
      <c r="K27" s="65"/>
      <c r="L27" s="65"/>
      <c r="M27" s="65"/>
      <c r="N27" s="65"/>
      <c r="O27" s="56">
        <f t="shared" si="0"/>
        <v>0</v>
      </c>
      <c r="P27" s="56" t="s">
        <v>70</v>
      </c>
    </row>
    <row r="28" spans="1:20" s="58" customFormat="1" ht="81" x14ac:dyDescent="0.25">
      <c r="A28" s="56">
        <v>28</v>
      </c>
      <c r="B28" s="63" t="s">
        <v>49</v>
      </c>
      <c r="C28" s="64" t="s">
        <v>16</v>
      </c>
      <c r="D28" s="65">
        <f t="shared" si="1"/>
        <v>3854830</v>
      </c>
      <c r="E28" s="65">
        <v>2312898</v>
      </c>
      <c r="F28" s="65">
        <v>1464835</v>
      </c>
      <c r="G28" s="65">
        <v>77097</v>
      </c>
      <c r="H28" s="65">
        <v>0</v>
      </c>
      <c r="I28" s="65"/>
      <c r="J28" s="65">
        <f t="shared" si="2"/>
        <v>0</v>
      </c>
      <c r="K28" s="65"/>
      <c r="L28" s="65"/>
      <c r="M28" s="65"/>
      <c r="N28" s="65"/>
      <c r="O28" s="56">
        <f t="shared" si="0"/>
        <v>0</v>
      </c>
      <c r="P28" s="56" t="s">
        <v>67</v>
      </c>
    </row>
    <row r="29" spans="1:20" s="58" customFormat="1" ht="60.75" x14ac:dyDescent="0.25">
      <c r="A29" s="56">
        <v>29</v>
      </c>
      <c r="B29" s="63" t="s">
        <v>50</v>
      </c>
      <c r="C29" s="64" t="s">
        <v>16</v>
      </c>
      <c r="D29" s="65">
        <f t="shared" si="1"/>
        <v>3920730</v>
      </c>
      <c r="E29" s="65">
        <v>2352438</v>
      </c>
      <c r="F29" s="65">
        <v>1489877</v>
      </c>
      <c r="G29" s="65">
        <v>78415</v>
      </c>
      <c r="H29" s="65">
        <v>0</v>
      </c>
      <c r="I29" s="65"/>
      <c r="J29" s="65">
        <f t="shared" si="2"/>
        <v>0</v>
      </c>
      <c r="K29" s="65"/>
      <c r="L29" s="65"/>
      <c r="M29" s="65"/>
      <c r="N29" s="65"/>
      <c r="O29" s="56">
        <f t="shared" si="0"/>
        <v>0</v>
      </c>
      <c r="P29" s="56" t="s">
        <v>69</v>
      </c>
    </row>
    <row r="30" spans="1:20" s="58" customFormat="1" ht="101.25" x14ac:dyDescent="0.25">
      <c r="A30" s="56">
        <v>30</v>
      </c>
      <c r="B30" s="63" t="s">
        <v>51</v>
      </c>
      <c r="C30" s="64" t="s">
        <v>16</v>
      </c>
      <c r="D30" s="65">
        <f t="shared" si="1"/>
        <v>4059850</v>
      </c>
      <c r="E30" s="65">
        <v>2400000</v>
      </c>
      <c r="F30" s="65">
        <v>1520000</v>
      </c>
      <c r="G30" s="65">
        <v>139850</v>
      </c>
      <c r="H30" s="65">
        <v>0</v>
      </c>
      <c r="I30" s="65"/>
      <c r="J30" s="65">
        <f t="shared" si="2"/>
        <v>0</v>
      </c>
      <c r="K30" s="65"/>
      <c r="L30" s="65"/>
      <c r="M30" s="65"/>
      <c r="N30" s="65"/>
      <c r="O30" s="56">
        <f t="shared" si="0"/>
        <v>0</v>
      </c>
      <c r="P30" s="68" t="s">
        <v>81</v>
      </c>
    </row>
    <row r="31" spans="1:20" s="58" customFormat="1" ht="60.75" x14ac:dyDescent="0.25">
      <c r="A31" s="56">
        <v>31</v>
      </c>
      <c r="B31" s="63" t="s">
        <v>52</v>
      </c>
      <c r="C31" s="64" t="s">
        <v>16</v>
      </c>
      <c r="D31" s="65">
        <f t="shared" si="1"/>
        <v>3448280</v>
      </c>
      <c r="E31" s="65">
        <v>2068968</v>
      </c>
      <c r="F31" s="65">
        <v>1310346</v>
      </c>
      <c r="G31" s="65">
        <v>68966</v>
      </c>
      <c r="H31" s="65">
        <v>0</v>
      </c>
      <c r="I31" s="65"/>
      <c r="J31" s="65">
        <f t="shared" si="2"/>
        <v>0</v>
      </c>
      <c r="K31" s="65"/>
      <c r="L31" s="65"/>
      <c r="M31" s="65"/>
      <c r="N31" s="65"/>
      <c r="O31" s="56">
        <f t="shared" si="0"/>
        <v>0</v>
      </c>
      <c r="P31" s="56" t="s">
        <v>77</v>
      </c>
    </row>
    <row r="32" spans="1:20" s="58" customFormat="1" ht="60.75" x14ac:dyDescent="0.25">
      <c r="A32" s="56">
        <v>32</v>
      </c>
      <c r="B32" s="63" t="s">
        <v>53</v>
      </c>
      <c r="C32" s="64" t="s">
        <v>16</v>
      </c>
      <c r="D32" s="65">
        <f t="shared" si="1"/>
        <v>3541110</v>
      </c>
      <c r="E32" s="65">
        <v>2124666</v>
      </c>
      <c r="F32" s="65">
        <v>1345621</v>
      </c>
      <c r="G32" s="65">
        <v>70823</v>
      </c>
      <c r="H32" s="65">
        <v>0</v>
      </c>
      <c r="I32" s="65"/>
      <c r="J32" s="65">
        <f t="shared" si="2"/>
        <v>0</v>
      </c>
      <c r="K32" s="65"/>
      <c r="L32" s="65"/>
      <c r="M32" s="65"/>
      <c r="N32" s="65"/>
      <c r="O32" s="56">
        <f t="shared" si="0"/>
        <v>0</v>
      </c>
      <c r="P32" s="68" t="s">
        <v>76</v>
      </c>
    </row>
    <row r="33" spans="1:18" s="58" customFormat="1" ht="60.75" x14ac:dyDescent="0.25">
      <c r="A33" s="56">
        <v>33</v>
      </c>
      <c r="B33" s="63" t="s">
        <v>54</v>
      </c>
      <c r="C33" s="64" t="s">
        <v>16</v>
      </c>
      <c r="D33" s="65">
        <f t="shared" si="1"/>
        <v>3744670</v>
      </c>
      <c r="E33" s="65">
        <v>2246802</v>
      </c>
      <c r="F33" s="65">
        <v>1422974</v>
      </c>
      <c r="G33" s="65">
        <v>74894</v>
      </c>
      <c r="H33" s="65">
        <v>0</v>
      </c>
      <c r="I33" s="65"/>
      <c r="J33" s="65">
        <f t="shared" si="2"/>
        <v>0</v>
      </c>
      <c r="K33" s="65"/>
      <c r="L33" s="65"/>
      <c r="M33" s="65"/>
      <c r="N33" s="65"/>
      <c r="O33" s="56">
        <f t="shared" si="0"/>
        <v>0</v>
      </c>
      <c r="P33" s="68" t="s">
        <v>74</v>
      </c>
    </row>
    <row r="34" spans="1:18" s="58" customFormat="1" ht="60.75" x14ac:dyDescent="0.25">
      <c r="A34" s="56">
        <v>34</v>
      </c>
      <c r="B34" s="63" t="s">
        <v>55</v>
      </c>
      <c r="C34" s="64" t="s">
        <v>16</v>
      </c>
      <c r="D34" s="65">
        <f t="shared" si="1"/>
        <v>3980200</v>
      </c>
      <c r="E34" s="65">
        <v>2388120</v>
      </c>
      <c r="F34" s="65">
        <v>1512476</v>
      </c>
      <c r="G34" s="65">
        <v>79604</v>
      </c>
      <c r="H34" s="65">
        <v>0</v>
      </c>
      <c r="I34" s="65"/>
      <c r="J34" s="65">
        <f t="shared" si="2"/>
        <v>0</v>
      </c>
      <c r="K34" s="65"/>
      <c r="L34" s="65"/>
      <c r="M34" s="65"/>
      <c r="N34" s="65"/>
      <c r="O34" s="56">
        <f t="shared" si="0"/>
        <v>0</v>
      </c>
      <c r="P34" s="68" t="s">
        <v>78</v>
      </c>
    </row>
    <row r="35" spans="1:18" s="58" customFormat="1" ht="101.25" x14ac:dyDescent="0.25">
      <c r="A35" s="56">
        <v>35</v>
      </c>
      <c r="B35" s="63" t="s">
        <v>56</v>
      </c>
      <c r="C35" s="64" t="s">
        <v>25</v>
      </c>
      <c r="D35" s="65">
        <f t="shared" si="1"/>
        <v>3934000</v>
      </c>
      <c r="E35" s="65">
        <v>2360400</v>
      </c>
      <c r="F35" s="65">
        <v>1494920</v>
      </c>
      <c r="G35" s="65">
        <v>78680</v>
      </c>
      <c r="H35" s="65">
        <v>0</v>
      </c>
      <c r="I35" s="65"/>
      <c r="J35" s="65">
        <f t="shared" si="2"/>
        <v>0</v>
      </c>
      <c r="K35" s="65"/>
      <c r="L35" s="65"/>
      <c r="M35" s="65"/>
      <c r="N35" s="65"/>
      <c r="O35" s="56">
        <f t="shared" si="0"/>
        <v>0</v>
      </c>
      <c r="P35" s="68" t="s">
        <v>89</v>
      </c>
    </row>
    <row r="36" spans="1:18" s="58" customFormat="1" ht="96.75" customHeight="1" x14ac:dyDescent="0.25">
      <c r="A36" s="56">
        <v>36</v>
      </c>
      <c r="B36" s="63" t="s">
        <v>57</v>
      </c>
      <c r="C36" s="64" t="s">
        <v>25</v>
      </c>
      <c r="D36" s="65">
        <f t="shared" si="1"/>
        <v>3563390</v>
      </c>
      <c r="E36" s="65">
        <v>2138034</v>
      </c>
      <c r="F36" s="65">
        <v>1354088</v>
      </c>
      <c r="G36" s="65">
        <v>71268</v>
      </c>
      <c r="H36" s="65">
        <v>0</v>
      </c>
      <c r="I36" s="65"/>
      <c r="J36" s="65">
        <f t="shared" si="2"/>
        <v>1425356</v>
      </c>
      <c r="K36" s="65"/>
      <c r="L36" s="65">
        <v>1354088</v>
      </c>
      <c r="M36" s="65">
        <v>71268</v>
      </c>
      <c r="N36" s="65"/>
      <c r="O36" s="56">
        <f t="shared" si="0"/>
        <v>40</v>
      </c>
      <c r="P36" s="68" t="s">
        <v>91</v>
      </c>
    </row>
    <row r="37" spans="1:18" s="58" customFormat="1" ht="81" x14ac:dyDescent="0.25">
      <c r="A37" s="56">
        <v>37</v>
      </c>
      <c r="B37" s="63" t="s">
        <v>58</v>
      </c>
      <c r="C37" s="64" t="s">
        <v>25</v>
      </c>
      <c r="D37" s="65">
        <f t="shared" si="1"/>
        <v>6560490</v>
      </c>
      <c r="E37" s="65">
        <v>2400000</v>
      </c>
      <c r="F37" s="65">
        <v>4029280</v>
      </c>
      <c r="G37" s="65">
        <v>131210</v>
      </c>
      <c r="H37" s="65">
        <v>0</v>
      </c>
      <c r="I37" s="65"/>
      <c r="J37" s="65">
        <f t="shared" si="2"/>
        <v>0</v>
      </c>
      <c r="K37" s="65"/>
      <c r="L37" s="65"/>
      <c r="M37" s="65"/>
      <c r="N37" s="65"/>
      <c r="O37" s="56">
        <f t="shared" si="0"/>
        <v>0</v>
      </c>
      <c r="P37" s="68" t="s">
        <v>90</v>
      </c>
    </row>
    <row r="38" spans="1:18" s="79" customFormat="1" ht="20.25" customHeight="1" x14ac:dyDescent="0.25">
      <c r="A38" s="74" t="s">
        <v>13</v>
      </c>
      <c r="B38" s="75"/>
      <c r="C38" s="76"/>
      <c r="D38" s="77">
        <f t="shared" ref="D38:P38" si="3">SUM(D8:D37)</f>
        <v>121041340</v>
      </c>
      <c r="E38" s="77">
        <f t="shared" si="3"/>
        <v>70102374</v>
      </c>
      <c r="F38" s="77">
        <f t="shared" si="3"/>
        <v>47498231.700000003</v>
      </c>
      <c r="G38" s="77">
        <f t="shared" si="3"/>
        <v>3440734.3</v>
      </c>
      <c r="H38" s="77">
        <f t="shared" si="3"/>
        <v>0</v>
      </c>
      <c r="I38" s="77">
        <f t="shared" si="3"/>
        <v>2105279.09</v>
      </c>
      <c r="J38" s="77">
        <f t="shared" si="3"/>
        <v>4934154.49</v>
      </c>
      <c r="K38" s="77">
        <f t="shared" si="3"/>
        <v>2105279.09</v>
      </c>
      <c r="L38" s="77">
        <f t="shared" si="3"/>
        <v>2687431.4299999997</v>
      </c>
      <c r="M38" s="77">
        <f t="shared" si="3"/>
        <v>141443.97</v>
      </c>
      <c r="N38" s="77">
        <f t="shared" si="3"/>
        <v>0</v>
      </c>
      <c r="O38" s="77">
        <f t="shared" si="3"/>
        <v>128.0570004191041</v>
      </c>
      <c r="P38" s="77">
        <f t="shared" si="3"/>
        <v>0</v>
      </c>
      <c r="Q38" s="78"/>
      <c r="R38" s="78"/>
    </row>
    <row r="39" spans="1:18" s="58" customFormat="1" x14ac:dyDescent="0.25">
      <c r="B39" s="58" t="s">
        <v>22</v>
      </c>
      <c r="I39" s="78"/>
      <c r="J39" s="78"/>
    </row>
    <row r="45" spans="1:18" x14ac:dyDescent="0.3">
      <c r="P45" s="48" t="s">
        <v>23</v>
      </c>
    </row>
    <row r="46" spans="1:18" x14ac:dyDescent="0.3">
      <c r="P46" s="48" t="s">
        <v>24</v>
      </c>
    </row>
  </sheetData>
  <autoFilter ref="A7:Z40"/>
  <mergeCells count="17">
    <mergeCell ref="A1:O1"/>
    <mergeCell ref="A2:O2"/>
    <mergeCell ref="A3:O3"/>
    <mergeCell ref="A4:O4"/>
    <mergeCell ref="A5:A7"/>
    <mergeCell ref="B5:B7"/>
    <mergeCell ref="C5:C7"/>
    <mergeCell ref="D5:H5"/>
    <mergeCell ref="J5:N5"/>
    <mergeCell ref="O5:O7"/>
    <mergeCell ref="A38:C38"/>
    <mergeCell ref="P5:P7"/>
    <mergeCell ref="D6:D7"/>
    <mergeCell ref="E6:H6"/>
    <mergeCell ref="I6:I7"/>
    <mergeCell ref="J6:J7"/>
    <mergeCell ref="K6:N6"/>
  </mergeCells>
  <pageMargins left="0.70866141732283472" right="0.70866141732283472" top="0.74803149606299213" bottom="0.74803149606299213" header="0.31496062992125984" footer="0.31496062992125984"/>
  <pageSetup paperSize="9" scale="27" fitToHeight="0" orientation="landscape" r:id="rId1"/>
  <rowBreaks count="1" manualBreakCount="1">
    <brk id="2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 01.04.2026</vt:lpstr>
      <vt:lpstr>на 01.07.2026 </vt:lpstr>
      <vt:lpstr>'на 01.04.2026'!Область_печати</vt:lpstr>
      <vt:lpstr>'на 01.07.2026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Irinka</dc:creator>
  <cp:lastModifiedBy>Administrator</cp:lastModifiedBy>
  <cp:lastPrinted>2024-11-05T06:50:42Z</cp:lastPrinted>
  <dcterms:created xsi:type="dcterms:W3CDTF">2017-03-21T12:38:16Z</dcterms:created>
  <dcterms:modified xsi:type="dcterms:W3CDTF">2026-06-18T13:02:11Z</dcterms:modified>
</cp:coreProperties>
</file>