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" yWindow="-12" windowWidth="19260" windowHeight="5952"/>
  </bookViews>
  <sheets>
    <sheet name="приложение 3 ГП04 (2)" sheetId="18" r:id="rId1"/>
  </sheets>
  <definedNames>
    <definedName name="_xlnm._FilterDatabase" localSheetId="0" hidden="1">'приложение 3 ГП04 (2)'!$A$4:$M$329</definedName>
    <definedName name="_xlnm.Print_Titles" localSheetId="0">'приложение 3 ГП04 (2)'!$3:$4</definedName>
    <definedName name="_xlnm.Print_Area" localSheetId="0">'приложение 3 ГП04 (2)'!$A$1:$J$327</definedName>
  </definedNames>
  <calcPr calcId="125725"/>
</workbook>
</file>

<file path=xl/calcChain.xml><?xml version="1.0" encoding="utf-8"?>
<calcChain xmlns="http://schemas.openxmlformats.org/spreadsheetml/2006/main">
  <c r="H325" i="18"/>
  <c r="J321"/>
  <c r="I321"/>
  <c r="H321"/>
  <c r="J316"/>
  <c r="I316"/>
  <c r="H316"/>
  <c r="M274"/>
  <c r="M14" s="1"/>
  <c r="L274"/>
  <c r="L14" s="1"/>
  <c r="K274"/>
  <c r="K14" s="1"/>
  <c r="M273"/>
  <c r="L273"/>
  <c r="K273"/>
  <c r="M269"/>
  <c r="L269"/>
  <c r="K269"/>
  <c r="L152"/>
  <c r="M160"/>
  <c r="L160"/>
  <c r="K160"/>
  <c r="M159"/>
  <c r="L159"/>
  <c r="K159"/>
  <c r="M158"/>
  <c r="M11" s="1"/>
  <c r="L158"/>
  <c r="L11" s="1"/>
  <c r="K158"/>
  <c r="K11" s="1"/>
  <c r="M157"/>
  <c r="L157"/>
  <c r="K157"/>
  <c r="M156"/>
  <c r="M12" s="1"/>
  <c r="L156"/>
  <c r="L12" s="1"/>
  <c r="K156"/>
  <c r="K12" s="1"/>
  <c r="M155"/>
  <c r="L155"/>
  <c r="K155"/>
  <c r="M152"/>
  <c r="K152"/>
  <c r="M118"/>
  <c r="M84" s="1"/>
  <c r="L118"/>
  <c r="L84" s="1"/>
  <c r="K118"/>
  <c r="K84" s="1"/>
  <c r="M117"/>
  <c r="L117"/>
  <c r="K117"/>
  <c r="M114"/>
  <c r="L114"/>
  <c r="K114"/>
  <c r="K10" s="1"/>
  <c r="M113"/>
  <c r="M9" s="1"/>
  <c r="L113"/>
  <c r="K113"/>
  <c r="J109"/>
  <c r="I109"/>
  <c r="M88"/>
  <c r="L88"/>
  <c r="K88"/>
  <c r="M13"/>
  <c r="L13"/>
  <c r="K13"/>
  <c r="M10"/>
  <c r="L9" l="1"/>
  <c r="L10"/>
  <c r="K9"/>
  <c r="K5" s="1"/>
  <c r="M5"/>
  <c r="L5" l="1"/>
</calcChain>
</file>

<file path=xl/sharedStrings.xml><?xml version="1.0" encoding="utf-8"?>
<sst xmlns="http://schemas.openxmlformats.org/spreadsheetml/2006/main" count="1062" uniqueCount="140">
  <si>
    <t>Статус</t>
  </si>
  <si>
    <t>Код бюджетной классификации</t>
  </si>
  <si>
    <t>ГРБС</t>
  </si>
  <si>
    <t>х</t>
  </si>
  <si>
    <t>Ответственный исполнитель, соисполнитель, участники</t>
  </si>
  <si>
    <t>ВСЕГО, в том числе</t>
  </si>
  <si>
    <t>участник -                          комитет по физической культуре и спорту Курской области</t>
  </si>
  <si>
    <t>Обеспечение доступности приоритетных объектов и услуг в приоритетных сферах жизнедеятельности инвалидов и других маломобильных групп населения в Курской области</t>
  </si>
  <si>
    <t>Поддержание в актуальном состоянии информации (баз данных) о социально значимых объектах, об инвалидах и детях-инвалидах, предоставлении им мер социальной поддержки (приобретение компьютерного и офисного оборудования, программных продуктов, расходных материалов)</t>
  </si>
  <si>
    <t>участник -                          комитет информации и печати Курской области</t>
  </si>
  <si>
    <t>участник -                          комитет образования и науки Курской области</t>
  </si>
  <si>
    <t>участник -                          комитет здравоохранения Курской области</t>
  </si>
  <si>
    <t>участник -                             комитет по культуре Курской области</t>
  </si>
  <si>
    <t>Подготовка и проведение репрезентативных социологических исследований оценки инвалидами отношения граждан, проживающих на территории Курской области, к проблемам инвалидов, оценки инвалидами состояния доступности приоритетных объектов и услуг в приоритетных сферах жизнедеятельности</t>
  </si>
  <si>
    <t>Обеспечение инвалидов техническими средствами реабилитации и (или) услугами и отдельных категорий граждан из числа ветеранов протезами (кроме зубных протезов), протезно-ортопедическими изделиями, а также выплаты компенсаций за самостоятельно приобретенные инвалидами технические средства реабилитации (ветеранами - протезы (кроме зубных протезов), протезно-ортопедические изделия) и (или) оплаченные услуги и ежегодные денежные компенсации расходов инвалидов на содержание и ветеринарное обслуживание собак-проводников</t>
  </si>
  <si>
    <t>Оказание материальной помощи особо нуждающимся семьям с детьми-инвалидами за счет средств областного бюджета на неотложные нужды</t>
  </si>
  <si>
    <t>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Курской области</t>
  </si>
  <si>
    <t>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Курской области</t>
  </si>
  <si>
    <t>Организация и проведение областных спартакиад среди инвалидов и детей-инвалидов</t>
  </si>
  <si>
    <t>Проведение работ по адаптации областных государственных  учреждений в приоритетных сферах жизнедеятельности в целях беспрепятственного доступа и обеспечения  доступности оказываемых ими услуг для инвалидов и  других маломобильных групп населения</t>
  </si>
  <si>
    <t>Организация и проведение оздоровительных и реабилитационных мероприятий для семей с детьми-инвалидами и детьми с ограниченными возможностями</t>
  </si>
  <si>
    <t>Совершенствование нормативно-правовой и организационной основы формирования доступной среды жизнедеятельности инвалидов и других маломобильных групп населения в Курской области</t>
  </si>
  <si>
    <t>Организация подготовки (переподготовки, повышения квалификации) специалистов по адаптивной физической культуре</t>
  </si>
  <si>
    <t>Основное мероприятие 01</t>
  </si>
  <si>
    <t>Основное мероприятие 02</t>
  </si>
  <si>
    <t>Основное мероприятие 03</t>
  </si>
  <si>
    <t>Основное мероприятие 04</t>
  </si>
  <si>
    <t>Основное мероприятие 05</t>
  </si>
  <si>
    <t>Основное мероприятие 06</t>
  </si>
  <si>
    <t>Основное мероприятие 07</t>
  </si>
  <si>
    <t>Основное мероприятие 08</t>
  </si>
  <si>
    <t>Основное мероприятие 09</t>
  </si>
  <si>
    <t>Основное мероприятие 10</t>
  </si>
  <si>
    <t>-</t>
  </si>
  <si>
    <t xml:space="preserve"> -</t>
  </si>
  <si>
    <t>Организация круглосуточных диспетчерских центров связи для глухих с целью оказания экстренной и иной социальной помощи</t>
  </si>
  <si>
    <t>Основное мероприятие 11</t>
  </si>
  <si>
    <t xml:space="preserve">Формирование благоприятного общественного мнения в отношении инвалидов с помощью средств массовой информации; информационное освещение проблем инвалидов                                                                          </t>
  </si>
  <si>
    <t>участник -                                      комитет по труду и занятости населения Курской области</t>
  </si>
  <si>
    <t>Укрепление материально-технической базы областного казенного учреждения социального обслуживания Курской области «Областной медико-социальный реабилитационный центр имени преподобного Феодосия Печерского» (в т.ч. приобретение реабилитационного, медицинского, технологического, спортивного и иного оборудования и инвентаря)</t>
  </si>
  <si>
    <t>Основное мероприятие 12</t>
  </si>
  <si>
    <t>Организация и проведение общественно-просветительских кампаний по распространению идей, принципов и средств формирования доступной среды для инвалидов и других маломобильных групп населения</t>
  </si>
  <si>
    <t>Создание специально отведенных парковочных мест для инвалидов</t>
  </si>
  <si>
    <t>04</t>
  </si>
  <si>
    <t>01</t>
  </si>
  <si>
    <t>05</t>
  </si>
  <si>
    <t>02</t>
  </si>
  <si>
    <t>06</t>
  </si>
  <si>
    <t>03</t>
  </si>
  <si>
    <t>07</t>
  </si>
  <si>
    <t>08</t>
  </si>
  <si>
    <t>09</t>
  </si>
  <si>
    <t>10</t>
  </si>
  <si>
    <t>ГП</t>
  </si>
  <si>
    <t>пГП</t>
  </si>
  <si>
    <t>областной бюджет</t>
  </si>
  <si>
    <t xml:space="preserve">федеральный бюджет                   </t>
  </si>
  <si>
    <t>12</t>
  </si>
  <si>
    <t>11</t>
  </si>
  <si>
    <t>4</t>
  </si>
  <si>
    <t>Определение приоритетных объектов и услуг в приоритетных сферах жизнедеятельности инвалидов и других маломобильных групп населения, подготовка и проведение паспортизации указанных объектов и услуг</t>
  </si>
  <si>
    <t>Обеспечение  областных государственных учреждений в приоритетных сферах жизнедеятельности  автотранспортом, оборудованным для перевозки инвалидов и других маломобильных групп населения</t>
  </si>
  <si>
    <t>Предоставление из областного бюджета субсидий областным (региональным) организациям (отделениям) общероссийских общественных организаций инвалидов</t>
  </si>
  <si>
    <t>Обеспечение деятельности областного казенного учреждения «Центр медико-социальных услуг» в сфере социального обеспечения инвалидов и отдельных категорий граждан</t>
  </si>
  <si>
    <t>Основное мероприятие 13</t>
  </si>
  <si>
    <t>Предоставление субсидий специализированным предприятиям, образованным общероссийскими общественными организациями инвалидов</t>
  </si>
  <si>
    <t>13</t>
  </si>
  <si>
    <t>ответственный исполнитель -           комитет социального обеспечения, материнства и детства Курской области</t>
  </si>
  <si>
    <t>ответственный исполнитель -           комитет социального обеспечения Курской области</t>
  </si>
  <si>
    <t>Разработка и внедрение модели межведомственного взаимодействия организаций, обеспечивающей услуги ранней помощи, преемственность в работе с инвалидами, в том числе с детьми-инвалидами, и их сопровождение</t>
  </si>
  <si>
    <t>Содействие самозанятости инвалидов, признанных в установленном порядке безработными</t>
  </si>
  <si>
    <t>Содействие проведению специальной оценки условий труда на рабочих местах для инвалидов</t>
  </si>
  <si>
    <t>Организация сопровождаемого содействия занятости инвалидов с учетом стойких нарушений функций организма и ограничений жизнедеятельности, включая сопровождение инвалида молодого возраста при трудоустройстве</t>
  </si>
  <si>
    <t>Содействие занятости инвалидов из числа выпускников образовательных организаций высшего образования и профессиональных образовательных организаций, обратившихся в органы службы занятости за содействием в поиске работы</t>
  </si>
  <si>
    <t>Разработка  проектов нормативных правовых актов, направленных на развитие комплексной реабилитации и повышение эффективности предоставления государственных и муниципальных услуг</t>
  </si>
  <si>
    <t>Основное мероприятие 14</t>
  </si>
  <si>
    <t>14</t>
  </si>
  <si>
    <t>Основное мероприятие 15</t>
  </si>
  <si>
    <t>15</t>
  </si>
  <si>
    <t>Основное мероприятие 16</t>
  </si>
  <si>
    <t>16</t>
  </si>
  <si>
    <t>Основное мероприятие 17</t>
  </si>
  <si>
    <t>Оказание социальных услуг по обучению инвалидов и членов их семей навыкам ухода, подбору и пользованию техническими средствами реабилитации, реабилитационным навыкам</t>
  </si>
  <si>
    <t>17</t>
  </si>
  <si>
    <t>Основное мероприятие 19</t>
  </si>
  <si>
    <t>19</t>
  </si>
  <si>
    <t>Основное мероприятие 20</t>
  </si>
  <si>
    <t>Оснащение реабилитационным оборудованием государственных учреждений здравоохранения  Курской области, осуществляющих мероприятия по медицинской реабилитации</t>
  </si>
  <si>
    <t>20</t>
  </si>
  <si>
    <t>участник -                          комитет по труду и занятости населения Курской области</t>
  </si>
  <si>
    <t>Приобретение компьютерной техники и программного обеспечения для оснащения ОКУК «Курская библиотека слепых имени В.С. Алехина» для проведения реабилитационных мероприятий по социокультурной реабилитации для инвалидов по зрению</t>
  </si>
  <si>
    <t>участник -           комитет по культуре Курской области</t>
  </si>
  <si>
    <t>Участие специалистов комитета социального обеспечения, материнства и детства Курской области и подведомственных учреждений в семинарах, совещаниях по проблемам граждан пожилого возраста, реабилитации инвалидов и детей-инвалидов, формирования доступной среды</t>
  </si>
  <si>
    <t xml:space="preserve">Оснащение реабилитационным оборудованием  учреждений спортивной направленности по адаптивной физической культуре и спорту Курской области </t>
  </si>
  <si>
    <t>Основное мероприятие 18</t>
  </si>
  <si>
    <t>Подпрограмма 1</t>
  </si>
  <si>
    <t xml:space="preserve">Подпрограмма 2 </t>
  </si>
  <si>
    <t xml:space="preserve">Подпрограмма 3 </t>
  </si>
  <si>
    <t>Обеспечение инвалидов и детей-инвалидов в соответствии с рекомендациями в индивидуальных программах реабилитации техническими средствами реабилитации, не входящими в федеральный перечень реабилитационных мероприятий, технических средств реабилитации и услуг</t>
  </si>
  <si>
    <t>Определение потребности инвалидов, в том числе детей-инвалидов, в реабилитационных и абилитационных услугах, услугах ранней помощи в Курской области                   (2020-2025 годы)</t>
  </si>
  <si>
    <t>Подпрограмма 4</t>
  </si>
  <si>
    <t>18</t>
  </si>
  <si>
    <t>ВСЕГО,                                              в том числе</t>
  </si>
  <si>
    <t>Формирование и размещение информации о доступности приоритетных объектов Курской области на интернет-портале http://zhit-vmeste.ru</t>
  </si>
  <si>
    <t>ВСЕГО                        в том числе</t>
  </si>
  <si>
    <t>ВСЕГО,  в том числе</t>
  </si>
  <si>
    <t>Наименование государственной программы, подпрограммы государственной программы, структурного элемента подпрограммы</t>
  </si>
  <si>
    <t>СЭП</t>
  </si>
  <si>
    <t xml:space="preserve">Приобретение реабилитационного оборудования областному казенному учреждению социального обслуживания Курской области  «Областной медико-социальный реабилитационный центр имени преподобного Феодосия Печерского»
</t>
  </si>
  <si>
    <t>Разработка нормативных правовых актов о порядке обеспечения доступной среды жизнедеятельности инвалидов и других маломобильных групп населения</t>
  </si>
  <si>
    <t xml:space="preserve">Участие специалистов комитета социального обеспечения Курской области и подведомственных учреждений в семинарах, совещаниях по проблемам граждан пожилого возраста, реабилитации инвалидов и детей-инвалидов, формирования доступной среды                                                    </t>
  </si>
  <si>
    <t xml:space="preserve">Проведение систематического мониторинга потребностей семей в услугах ранней помощи  </t>
  </si>
  <si>
    <t xml:space="preserve">Организация подготовки (переподготовки, повышения квалификации) специалистов по адаптивной физической культуре                                                </t>
  </si>
  <si>
    <t>Приобретение реабилитационного оборудования для ОКУ  «Курский областной центр психолого-педагогического, медицинского и социального сопровождения», предоставляющего услуги ранней помощи  детям с ОВЗ и инвалидностью, детям группы риска</t>
  </si>
  <si>
    <t xml:space="preserve">Информационно-методическое и кадровое обеспечение системы реабилитации и социальной интеграции инвалидов в Курской области </t>
  </si>
  <si>
    <t xml:space="preserve">Формирование  и совершенствование системы  комплексной реабилитации и абилитации инвалидов, в том числе детей-инвалидов, в Курской области </t>
  </si>
  <si>
    <t>Создание региональной информационной системы, обеспечивающей решение межведомственных задач по формированию системы комплексной реабилитации, услуг ранней помощи и сопровождения</t>
  </si>
  <si>
    <t xml:space="preserve">Организация субтитрования общественно значимых информационных телепрограмм на канале автономного учреждения Курской области «ТРК «Сейм», в т.ч. приобретение оборудования                                                                           </t>
  </si>
  <si>
    <t xml:space="preserve">Обеспечение деятельности областного казенного учреждения для детей, нуждающихся в психолого-педагогической, медицинской и социальной помощи «Курский областной центр психолого-педагогического, медицинского и социального сопровождения» по развитию системы ранней помощи детям с ОВЗ и инвалидностью, детям группы риска                                     </t>
  </si>
  <si>
    <t>Приобретение для государственных учреждений - центров занятости населения оборудования для организации профориентацион-ной работы с инвалидами</t>
  </si>
  <si>
    <t xml:space="preserve">Организация подготовки (переподготовки, повышения квалификации) специалистов, работающих с инвалидами, детьми-инвалидами, сурдопереводчиков и тифлосурдопере водчиков </t>
  </si>
  <si>
    <t>Организация подготовки (переподготовки, повышения квалификации)  специалистов, работающих с инвалидами, обеспечивающих оказание реабилитационных или абилитационных мероприятий (услуг) инвалидам в различных сферах деятельности, услуг ранней помощи, сопровождаемого проживания,  сурдопереводчиков и тифлосурдопере водчиков</t>
  </si>
  <si>
    <r>
      <rPr>
        <u/>
        <sz val="14"/>
        <rFont val="Times New Roman"/>
        <family val="1"/>
        <charset val="204"/>
      </rPr>
      <t xml:space="preserve">областной  бюджет </t>
    </r>
    <r>
      <rPr>
        <sz val="14"/>
        <rFont val="Times New Roman"/>
        <family val="1"/>
        <charset val="204"/>
      </rPr>
      <t>федеральный бюджет</t>
    </r>
  </si>
  <si>
    <r>
      <rPr>
        <u/>
        <sz val="14"/>
        <rFont val="Times New Roman"/>
        <family val="1"/>
        <charset val="204"/>
      </rPr>
      <t>областной  бюджет</t>
    </r>
    <r>
      <rPr>
        <sz val="14"/>
        <rFont val="Times New Roman"/>
        <family val="1"/>
        <charset val="204"/>
      </rPr>
      <t xml:space="preserve"> федеральный бюджет</t>
    </r>
  </si>
  <si>
    <t xml:space="preserve"> Оснащение областных государственных учреждений реабилитационным, медицинским, технологическим оборудованием, техническими средствами реабилитации, специальным спортивным инвентарем и оборудованием, обеспечивающим создание условий для безопасной среды в приоритетных сферах жизнедеятельности инвалидов                          </t>
  </si>
  <si>
    <r>
      <rPr>
        <u/>
        <sz val="14"/>
        <rFont val="Times New Roman"/>
        <family val="1"/>
        <charset val="204"/>
      </rPr>
      <t>областной  бюджет</t>
    </r>
    <r>
      <rPr>
        <u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федеральный бюджет</t>
    </r>
  </si>
  <si>
    <t>Таблица 16. Отчет об использовании бюджетных ассигнований областного бюджета на реализацию государственной программы (тыс.рублей)</t>
  </si>
  <si>
    <t>сводная бюджетная роспись областного бюджета, план на 1 января отчетного года</t>
  </si>
  <si>
    <t>кассовое исполнение</t>
  </si>
  <si>
    <t>Объемы бюджетных ассигнований (тыс.рублей)</t>
  </si>
  <si>
    <t>Государственная программа</t>
  </si>
  <si>
    <t>сводная бюджетная роспись областного бюджета, план на отчетную дату (31.12.2022г.)</t>
  </si>
  <si>
    <t>ответственный исполнитель -           Министерство социального обеспечения, материнства и детства Курской области</t>
  </si>
  <si>
    <t>участник -                          Министерство здравоохранения Курской области</t>
  </si>
  <si>
    <t>участник -                             Министерство культуры Курской области</t>
  </si>
  <si>
    <t>участник -                          Министерство  физической культуры и спорта Курской области</t>
  </si>
  <si>
    <t>участник -                             Министерство  культуры Курской области</t>
  </si>
  <si>
    <t>участник -                          Министерство образования и науки Курской области</t>
  </si>
  <si>
    <t>участник -                          Министерство по физической культуре и спорту Курской области</t>
  </si>
  <si>
    <t xml:space="preserve"> </t>
  </si>
</sst>
</file>

<file path=xl/styles.xml><?xml version="1.0" encoding="utf-8"?>
<styleSheet xmlns="http://schemas.openxmlformats.org/spreadsheetml/2006/main">
  <numFmts count="3">
    <numFmt numFmtId="164" formatCode="_-* #,##0.00_р_._-;\-* #,##0.00_р_._-;_-* &quot;-&quot;??_р_._-;_-@_-"/>
    <numFmt numFmtId="165" formatCode="0.000"/>
    <numFmt numFmtId="166" formatCode="#,##0.000"/>
  </numFmts>
  <fonts count="19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5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Arial"/>
      <family val="2"/>
      <charset val="204"/>
    </font>
    <font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u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name val="Arial"/>
      <family val="2"/>
      <charset val="204"/>
    </font>
    <font>
      <sz val="14"/>
      <color rgb="FFFF0000"/>
      <name val="Times New Roman"/>
      <family val="1"/>
      <charset val="204"/>
    </font>
    <font>
      <u/>
      <sz val="14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56">
    <xf numFmtId="0" fontId="0" fillId="0" borderId="0" xfId="0"/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justify" vertical="top" wrapText="1"/>
    </xf>
    <xf numFmtId="0" fontId="2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justify" vertical="top" wrapText="1"/>
    </xf>
    <xf numFmtId="0" fontId="8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vertical="top" wrapText="1"/>
    </xf>
    <xf numFmtId="0" fontId="11" fillId="0" borderId="0" xfId="0" applyFont="1" applyFill="1" applyBorder="1" applyAlignment="1">
      <alignment horizontal="right" vertical="top" wrapText="1"/>
    </xf>
    <xf numFmtId="0" fontId="12" fillId="0" borderId="0" xfId="0" applyFont="1" applyBorder="1" applyAlignment="1">
      <alignment horizontal="right" wrapText="1"/>
    </xf>
    <xf numFmtId="0" fontId="7" fillId="0" borderId="0" xfId="0" applyFont="1" applyFill="1" applyBorder="1" applyAlignment="1">
      <alignment vertical="top" wrapText="1"/>
    </xf>
    <xf numFmtId="166" fontId="2" fillId="0" borderId="0" xfId="0" applyNumberFormat="1" applyFont="1" applyFill="1" applyBorder="1" applyAlignment="1">
      <alignment horizontal="left" vertical="top" wrapText="1"/>
    </xf>
    <xf numFmtId="166" fontId="2" fillId="0" borderId="0" xfId="0" applyNumberFormat="1" applyFont="1" applyFill="1" applyBorder="1" applyAlignment="1">
      <alignment horizontal="right" vertical="top" wrapText="1"/>
    </xf>
    <xf numFmtId="166" fontId="2" fillId="0" borderId="0" xfId="0" applyNumberFormat="1" applyFont="1" applyFill="1" applyBorder="1" applyAlignment="1">
      <alignment vertical="top" wrapText="1"/>
    </xf>
    <xf numFmtId="0" fontId="9" fillId="2" borderId="5" xfId="0" applyFont="1" applyFill="1" applyBorder="1" applyAlignment="1">
      <alignment horizontal="left" vertical="top" wrapText="1"/>
    </xf>
    <xf numFmtId="166" fontId="9" fillId="2" borderId="6" xfId="0" applyNumberFormat="1" applyFont="1" applyFill="1" applyBorder="1" applyAlignment="1">
      <alignment horizontal="right" vertical="top" wrapText="1"/>
    </xf>
    <xf numFmtId="0" fontId="15" fillId="0" borderId="0" xfId="0" applyFont="1" applyBorder="1" applyAlignment="1">
      <alignment horizontal="right" wrapText="1"/>
    </xf>
    <xf numFmtId="0" fontId="9" fillId="0" borderId="1" xfId="0" applyFont="1" applyFill="1" applyBorder="1" applyAlignment="1">
      <alignment horizontal="center" vertical="top"/>
    </xf>
    <xf numFmtId="49" fontId="9" fillId="0" borderId="1" xfId="0" applyNumberFormat="1" applyFont="1" applyFill="1" applyBorder="1" applyAlignment="1">
      <alignment horizontal="center" vertical="top"/>
    </xf>
    <xf numFmtId="0" fontId="9" fillId="0" borderId="1" xfId="1" applyNumberFormat="1" applyFont="1" applyFill="1" applyBorder="1" applyAlignment="1">
      <alignment horizontal="center" vertical="top" wrapText="1"/>
    </xf>
    <xf numFmtId="0" fontId="9" fillId="0" borderId="0" xfId="1" applyNumberFormat="1" applyFont="1" applyFill="1" applyBorder="1" applyAlignment="1">
      <alignment horizontal="center" vertical="top" wrapText="1"/>
    </xf>
    <xf numFmtId="49" fontId="9" fillId="0" borderId="0" xfId="0" applyNumberFormat="1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justify" vertical="top" wrapText="1"/>
    </xf>
    <xf numFmtId="0" fontId="16" fillId="0" borderId="0" xfId="0" applyFont="1" applyFill="1" applyBorder="1" applyAlignment="1">
      <alignment vertical="top" wrapText="1"/>
    </xf>
    <xf numFmtId="49" fontId="9" fillId="0" borderId="4" xfId="0" applyNumberFormat="1" applyFont="1" applyFill="1" applyBorder="1" applyAlignment="1">
      <alignment horizontal="center" vertical="top"/>
    </xf>
    <xf numFmtId="166" fontId="13" fillId="2" borderId="9" xfId="0" applyNumberFormat="1" applyFont="1" applyFill="1" applyBorder="1" applyAlignment="1">
      <alignment horizontal="right" wrapText="1"/>
    </xf>
    <xf numFmtId="166" fontId="13" fillId="2" borderId="4" xfId="0" applyNumberFormat="1" applyFont="1" applyFill="1" applyBorder="1" applyAlignment="1">
      <alignment horizontal="right" wrapText="1"/>
    </xf>
    <xf numFmtId="166" fontId="13" fillId="2" borderId="10" xfId="0" applyNumberFormat="1" applyFont="1" applyFill="1" applyBorder="1" applyAlignment="1">
      <alignment horizontal="right" wrapText="1"/>
    </xf>
    <xf numFmtId="0" fontId="13" fillId="2" borderId="4" xfId="0" applyFont="1" applyFill="1" applyBorder="1" applyAlignment="1">
      <alignment horizontal="left" wrapText="1"/>
    </xf>
    <xf numFmtId="166" fontId="9" fillId="2" borderId="4" xfId="0" applyNumberFormat="1" applyFont="1" applyFill="1" applyBorder="1" applyAlignment="1">
      <alignment horizontal="right" vertical="top" wrapText="1"/>
    </xf>
    <xf numFmtId="166" fontId="9" fillId="2" borderId="5" xfId="0" applyNumberFormat="1" applyFont="1" applyFill="1" applyBorder="1" applyAlignment="1">
      <alignment horizontal="right" vertical="top" wrapText="1"/>
    </xf>
    <xf numFmtId="166" fontId="9" fillId="2" borderId="8" xfId="0" applyNumberFormat="1" applyFont="1" applyFill="1" applyBorder="1" applyAlignment="1">
      <alignment horizontal="right" vertical="top" wrapText="1"/>
    </xf>
    <xf numFmtId="166" fontId="9" fillId="2" borderId="1" xfId="0" applyNumberFormat="1" applyFont="1" applyFill="1" applyBorder="1" applyAlignment="1">
      <alignment horizontal="right" vertical="top" wrapText="1"/>
    </xf>
    <xf numFmtId="0" fontId="10" fillId="0" borderId="0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center" vertical="top" wrapText="1"/>
    </xf>
    <xf numFmtId="49" fontId="9" fillId="0" borderId="1" xfId="0" applyNumberFormat="1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left" vertical="top" wrapText="1"/>
    </xf>
    <xf numFmtId="0" fontId="9" fillId="0" borderId="4" xfId="0" applyFont="1" applyFill="1" applyBorder="1" applyAlignment="1">
      <alignment horizontal="left" vertical="top" wrapText="1"/>
    </xf>
    <xf numFmtId="0" fontId="9" fillId="0" borderId="4" xfId="1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top" wrapText="1"/>
    </xf>
    <xf numFmtId="0" fontId="9" fillId="3" borderId="1" xfId="0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horizontal="center" vertical="top" wrapText="1"/>
    </xf>
    <xf numFmtId="49" fontId="9" fillId="3" borderId="1" xfId="0" applyNumberFormat="1" applyFont="1" applyFill="1" applyBorder="1" applyAlignment="1">
      <alignment horizontal="center" vertical="top" wrapText="1"/>
    </xf>
    <xf numFmtId="166" fontId="2" fillId="3" borderId="0" xfId="0" applyNumberFormat="1" applyFont="1" applyFill="1" applyBorder="1" applyAlignment="1">
      <alignment horizontal="left" vertical="top" wrapText="1"/>
    </xf>
    <xf numFmtId="166" fontId="2" fillId="3" borderId="0" xfId="0" applyNumberFormat="1" applyFont="1" applyFill="1" applyBorder="1" applyAlignment="1">
      <alignment horizontal="right" vertical="top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center" wrapText="1"/>
    </xf>
    <xf numFmtId="166" fontId="2" fillId="3" borderId="0" xfId="0" applyNumberFormat="1" applyFont="1" applyFill="1" applyBorder="1" applyAlignment="1">
      <alignment horizontal="left" vertical="center" wrapText="1"/>
    </xf>
    <xf numFmtId="166" fontId="2" fillId="3" borderId="0" xfId="0" applyNumberFormat="1" applyFont="1" applyFill="1" applyBorder="1" applyAlignment="1">
      <alignment horizontal="right" vertical="center" wrapText="1"/>
    </xf>
    <xf numFmtId="166" fontId="2" fillId="4" borderId="0" xfId="0" applyNumberFormat="1" applyFont="1" applyFill="1" applyBorder="1" applyAlignment="1">
      <alignment horizontal="left" wrapText="1"/>
    </xf>
    <xf numFmtId="0" fontId="2" fillId="4" borderId="0" xfId="0" applyFont="1" applyFill="1" applyBorder="1" applyAlignment="1">
      <alignment horizontal="left" wrapText="1"/>
    </xf>
    <xf numFmtId="0" fontId="2" fillId="4" borderId="0" xfId="0" applyFont="1" applyFill="1" applyBorder="1" applyAlignment="1">
      <alignment horizontal="left" vertical="top" wrapText="1"/>
    </xf>
    <xf numFmtId="166" fontId="2" fillId="4" borderId="0" xfId="0" applyNumberFormat="1" applyFont="1" applyFill="1" applyBorder="1" applyAlignment="1">
      <alignment horizontal="right" vertical="top" wrapText="1"/>
    </xf>
    <xf numFmtId="0" fontId="2" fillId="4" borderId="0" xfId="0" applyFont="1" applyFill="1" applyBorder="1" applyAlignment="1">
      <alignment horizontal="left" vertical="center" wrapText="1"/>
    </xf>
    <xf numFmtId="0" fontId="2" fillId="4" borderId="0" xfId="0" applyFont="1" applyFill="1" applyBorder="1" applyAlignment="1">
      <alignment horizontal="center" wrapText="1"/>
    </xf>
    <xf numFmtId="0" fontId="2" fillId="4" borderId="0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top"/>
    </xf>
    <xf numFmtId="0" fontId="9" fillId="2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center" vertical="top" wrapText="1"/>
    </xf>
    <xf numFmtId="49" fontId="9" fillId="2" borderId="1" xfId="0" applyNumberFormat="1" applyFont="1" applyFill="1" applyBorder="1" applyAlignment="1">
      <alignment horizontal="center" vertical="top" wrapText="1"/>
    </xf>
    <xf numFmtId="0" fontId="9" fillId="2" borderId="1" xfId="1" applyNumberFormat="1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left" vertical="top" wrapText="1"/>
    </xf>
    <xf numFmtId="166" fontId="2" fillId="4" borderId="0" xfId="0" applyNumberFormat="1" applyFont="1" applyFill="1" applyBorder="1" applyAlignment="1">
      <alignment horizontal="right" wrapText="1"/>
    </xf>
    <xf numFmtId="166" fontId="13" fillId="2" borderId="4" xfId="0" applyNumberFormat="1" applyFont="1" applyFill="1" applyBorder="1" applyAlignment="1">
      <alignment wrapText="1"/>
    </xf>
    <xf numFmtId="0" fontId="3" fillId="2" borderId="0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justify" vertical="top" wrapText="1"/>
    </xf>
    <xf numFmtId="0" fontId="2" fillId="2" borderId="0" xfId="0" applyFont="1" applyFill="1" applyBorder="1" applyAlignment="1">
      <alignment vertical="top" wrapText="1"/>
    </xf>
    <xf numFmtId="0" fontId="4" fillId="2" borderId="0" xfId="0" applyFont="1" applyFill="1" applyBorder="1" applyAlignment="1">
      <alignment horizontal="center" vertical="top" wrapText="1"/>
    </xf>
    <xf numFmtId="165" fontId="3" fillId="2" borderId="5" xfId="0" applyNumberFormat="1" applyFont="1" applyFill="1" applyBorder="1" applyAlignment="1">
      <alignment horizontal="center" vertical="top" wrapText="1"/>
    </xf>
    <xf numFmtId="166" fontId="9" fillId="2" borderId="8" xfId="0" applyNumberFormat="1" applyFont="1" applyFill="1" applyBorder="1" applyAlignment="1">
      <alignment horizontal="right" wrapText="1"/>
    </xf>
    <xf numFmtId="0" fontId="3" fillId="0" borderId="1" xfId="0" applyFont="1" applyFill="1" applyBorder="1" applyAlignment="1">
      <alignment horizontal="right" vertical="top" wrapText="1"/>
    </xf>
    <xf numFmtId="0" fontId="3" fillId="0" borderId="1" xfId="0" applyFont="1" applyFill="1" applyBorder="1" applyAlignment="1">
      <alignment horizontal="center" vertical="top" wrapText="1"/>
    </xf>
    <xf numFmtId="166" fontId="2" fillId="4" borderId="0" xfId="0" applyNumberFormat="1" applyFont="1" applyFill="1" applyBorder="1" applyAlignment="1">
      <alignment horizontal="left" vertical="top" wrapText="1"/>
    </xf>
    <xf numFmtId="166" fontId="9" fillId="0" borderId="8" xfId="0" applyNumberFormat="1" applyFont="1" applyFill="1" applyBorder="1" applyAlignment="1">
      <alignment horizontal="right" vertical="top" wrapText="1"/>
    </xf>
    <xf numFmtId="166" fontId="9" fillId="0" borderId="1" xfId="0" applyNumberFormat="1" applyFont="1" applyFill="1" applyBorder="1" applyAlignment="1">
      <alignment horizontal="right" vertical="top" wrapText="1"/>
    </xf>
    <xf numFmtId="0" fontId="9" fillId="0" borderId="1" xfId="0" applyFont="1" applyFill="1" applyBorder="1" applyAlignment="1">
      <alignment horizontal="left" vertical="top" wrapText="1"/>
    </xf>
    <xf numFmtId="49" fontId="9" fillId="0" borderId="1" xfId="0" applyNumberFormat="1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166" fontId="17" fillId="2" borderId="4" xfId="0" applyNumberFormat="1" applyFont="1" applyFill="1" applyBorder="1" applyAlignment="1">
      <alignment horizontal="right" vertical="top" wrapText="1"/>
    </xf>
    <xf numFmtId="166" fontId="18" fillId="2" borderId="4" xfId="0" applyNumberFormat="1" applyFont="1" applyFill="1" applyBorder="1" applyAlignment="1">
      <alignment horizontal="right" wrapText="1"/>
    </xf>
    <xf numFmtId="166" fontId="18" fillId="2" borderId="10" xfId="0" applyNumberFormat="1" applyFont="1" applyFill="1" applyBorder="1" applyAlignment="1">
      <alignment horizontal="right" wrapText="1"/>
    </xf>
    <xf numFmtId="166" fontId="17" fillId="2" borderId="5" xfId="0" applyNumberFormat="1" applyFont="1" applyFill="1" applyBorder="1" applyAlignment="1">
      <alignment horizontal="right" vertical="top" wrapText="1"/>
    </xf>
    <xf numFmtId="166" fontId="17" fillId="2" borderId="8" xfId="0" applyNumberFormat="1" applyFont="1" applyFill="1" applyBorder="1" applyAlignment="1">
      <alignment horizontal="right" vertical="top" wrapText="1"/>
    </xf>
    <xf numFmtId="166" fontId="17" fillId="2" borderId="1" xfId="0" applyNumberFormat="1" applyFont="1" applyFill="1" applyBorder="1" applyAlignment="1">
      <alignment horizontal="right" vertical="top" wrapText="1"/>
    </xf>
    <xf numFmtId="166" fontId="17" fillId="0" borderId="1" xfId="0" applyNumberFormat="1" applyFont="1" applyFill="1" applyBorder="1" applyAlignment="1">
      <alignment horizontal="right" vertical="top" wrapText="1"/>
    </xf>
    <xf numFmtId="166" fontId="17" fillId="2" borderId="6" xfId="0" applyNumberFormat="1" applyFont="1" applyFill="1" applyBorder="1" applyAlignment="1">
      <alignment horizontal="right" vertical="top" wrapText="1"/>
    </xf>
    <xf numFmtId="166" fontId="18" fillId="2" borderId="4" xfId="0" applyNumberFormat="1" applyFont="1" applyFill="1" applyBorder="1" applyAlignment="1">
      <alignment horizontal="right" vertical="top" wrapText="1"/>
    </xf>
    <xf numFmtId="166" fontId="18" fillId="2" borderId="10" xfId="0" applyNumberFormat="1" applyFont="1" applyFill="1" applyBorder="1" applyAlignment="1">
      <alignment horizontal="right" vertical="top" wrapText="1"/>
    </xf>
    <xf numFmtId="166" fontId="18" fillId="2" borderId="9" xfId="0" applyNumberFormat="1" applyFont="1" applyFill="1" applyBorder="1" applyAlignment="1">
      <alignment horizontal="right" wrapText="1"/>
    </xf>
    <xf numFmtId="166" fontId="17" fillId="2" borderId="1" xfId="0" applyNumberFormat="1" applyFont="1" applyFill="1" applyBorder="1" applyAlignment="1">
      <alignment horizontal="right" vertical="top"/>
    </xf>
    <xf numFmtId="166" fontId="17" fillId="2" borderId="4" xfId="0" applyNumberFormat="1" applyFont="1" applyFill="1" applyBorder="1" applyAlignment="1">
      <alignment horizontal="right" vertical="center" wrapText="1"/>
    </xf>
    <xf numFmtId="166" fontId="9" fillId="0" borderId="5" xfId="1" applyNumberFormat="1" applyFont="1" applyFill="1" applyBorder="1" applyAlignment="1">
      <alignment horizontal="right" vertical="top" wrapText="1"/>
    </xf>
    <xf numFmtId="0" fontId="9" fillId="0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center" vertical="top" wrapText="1"/>
    </xf>
    <xf numFmtId="49" fontId="9" fillId="0" borderId="4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top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4" xfId="1" applyNumberFormat="1" applyFont="1" applyFill="1" applyBorder="1" applyAlignment="1">
      <alignment horizontal="center" vertical="center" wrapText="1"/>
    </xf>
    <xf numFmtId="0" fontId="9" fillId="0" borderId="5" xfId="1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top" wrapText="1"/>
    </xf>
    <xf numFmtId="0" fontId="9" fillId="0" borderId="3" xfId="1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horizontal="left" vertical="top" wrapText="1"/>
    </xf>
    <xf numFmtId="49" fontId="9" fillId="0" borderId="1" xfId="0" applyNumberFormat="1" applyFont="1" applyFill="1" applyBorder="1" applyAlignment="1">
      <alignment horizontal="center" vertical="top" wrapText="1"/>
    </xf>
    <xf numFmtId="0" fontId="9" fillId="2" borderId="4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horizontal="center" vertical="top" wrapText="1"/>
    </xf>
    <xf numFmtId="49" fontId="9" fillId="2" borderId="4" xfId="0" applyNumberFormat="1" applyFont="1" applyFill="1" applyBorder="1" applyAlignment="1">
      <alignment horizontal="center" vertical="top" wrapText="1"/>
    </xf>
    <xf numFmtId="49" fontId="9" fillId="2" borderId="5" xfId="0" applyNumberFormat="1" applyFont="1" applyFill="1" applyBorder="1" applyAlignment="1">
      <alignment horizontal="center" vertical="top" wrapText="1"/>
    </xf>
    <xf numFmtId="0" fontId="14" fillId="0" borderId="1" xfId="0" applyFont="1" applyFill="1" applyBorder="1" applyAlignment="1">
      <alignment horizontal="left" vertical="top"/>
    </xf>
    <xf numFmtId="0" fontId="9" fillId="0" borderId="1" xfId="0" applyFont="1" applyFill="1" applyBorder="1" applyAlignment="1">
      <alignment horizontal="center" vertical="top" wrapText="1"/>
    </xf>
    <xf numFmtId="49" fontId="9" fillId="2" borderId="1" xfId="0" applyNumberFormat="1" applyFont="1" applyFill="1" applyBorder="1" applyAlignment="1">
      <alignment horizontal="center" vertical="top" wrapText="1"/>
    </xf>
    <xf numFmtId="0" fontId="14" fillId="0" borderId="1" xfId="0" applyFont="1" applyFill="1" applyBorder="1" applyAlignment="1">
      <alignment horizontal="left" vertical="top" wrapText="1"/>
    </xf>
    <xf numFmtId="0" fontId="14" fillId="2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1" xfId="0" applyNumberFormat="1" applyFont="1" applyFill="1" applyBorder="1" applyAlignment="1">
      <alignment horizontal="left" vertical="top" wrapText="1"/>
    </xf>
    <xf numFmtId="0" fontId="9" fillId="0" borderId="4" xfId="0" applyFont="1" applyFill="1" applyBorder="1" applyAlignment="1">
      <alignment horizontal="left" vertical="top" wrapText="1"/>
    </xf>
    <xf numFmtId="0" fontId="9" fillId="0" borderId="11" xfId="0" applyFont="1" applyFill="1" applyBorder="1" applyAlignment="1">
      <alignment horizontal="left" vertical="top" wrapText="1"/>
    </xf>
    <xf numFmtId="0" fontId="9" fillId="0" borderId="5" xfId="0" applyFont="1" applyFill="1" applyBorder="1" applyAlignment="1">
      <alignment horizontal="left" vertical="top" wrapText="1"/>
    </xf>
    <xf numFmtId="0" fontId="9" fillId="0" borderId="4" xfId="0" applyFont="1" applyFill="1" applyBorder="1" applyAlignment="1">
      <alignment horizontal="center" vertical="top" wrapText="1"/>
    </xf>
    <xf numFmtId="0" fontId="9" fillId="0" borderId="5" xfId="0" applyFont="1" applyFill="1" applyBorder="1" applyAlignment="1">
      <alignment horizontal="center" vertical="top" wrapText="1"/>
    </xf>
    <xf numFmtId="49" fontId="9" fillId="0" borderId="9" xfId="0" applyNumberFormat="1" applyFont="1" applyFill="1" applyBorder="1" applyAlignment="1">
      <alignment horizontal="center" vertical="top" wrapText="1"/>
    </xf>
    <xf numFmtId="49" fontId="9" fillId="0" borderId="8" xfId="0" applyNumberFormat="1" applyFont="1" applyFill="1" applyBorder="1" applyAlignment="1">
      <alignment horizontal="center" vertical="top" wrapText="1"/>
    </xf>
    <xf numFmtId="0" fontId="9" fillId="0" borderId="4" xfId="1" applyNumberFormat="1" applyFont="1" applyFill="1" applyBorder="1" applyAlignment="1">
      <alignment horizontal="center" vertical="top" wrapText="1"/>
    </xf>
    <xf numFmtId="0" fontId="9" fillId="0" borderId="5" xfId="1" applyNumberFormat="1" applyFont="1" applyFill="1" applyBorder="1" applyAlignment="1">
      <alignment horizontal="center" vertical="top" wrapText="1"/>
    </xf>
    <xf numFmtId="49" fontId="9" fillId="0" borderId="4" xfId="0" applyNumberFormat="1" applyFont="1" applyFill="1" applyBorder="1" applyAlignment="1">
      <alignment horizontal="center" vertical="top" wrapText="1"/>
    </xf>
    <xf numFmtId="49" fontId="9" fillId="0" borderId="5" xfId="0" applyNumberFormat="1" applyFont="1" applyFill="1" applyBorder="1" applyAlignment="1">
      <alignment horizontal="center" vertical="top" wrapText="1"/>
    </xf>
    <xf numFmtId="0" fontId="9" fillId="0" borderId="9" xfId="0" applyFont="1" applyFill="1" applyBorder="1" applyAlignment="1">
      <alignment horizontal="center" vertical="top" wrapText="1"/>
    </xf>
    <xf numFmtId="0" fontId="9" fillId="0" borderId="8" xfId="0" applyFont="1" applyFill="1" applyBorder="1" applyAlignment="1">
      <alignment horizontal="center" vertical="top" wrapText="1"/>
    </xf>
    <xf numFmtId="0" fontId="9" fillId="2" borderId="9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15" fillId="2" borderId="0" xfId="0" applyFont="1" applyFill="1" applyBorder="1" applyAlignment="1">
      <alignment horizontal="center" vertical="top" wrapText="1"/>
    </xf>
    <xf numFmtId="0" fontId="10" fillId="0" borderId="7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colors>
    <mruColors>
      <color rgb="FFCCECFF"/>
      <color rgb="FFECE6FE"/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362"/>
  <sheetViews>
    <sheetView tabSelected="1" view="pageBreakPreview" topLeftCell="A289" zoomScale="80" zoomScaleNormal="70" zoomScaleSheetLayoutView="80" zoomScalePageLayoutView="60" workbookViewId="0">
      <selection activeCell="C12" sqref="C12"/>
    </sheetView>
  </sheetViews>
  <sheetFormatPr defaultColWidth="9.109375" defaultRowHeight="45.75" customHeight="1"/>
  <cols>
    <col min="1" max="1" width="20.44140625" style="15" customWidth="1"/>
    <col min="2" max="2" width="26.5546875" style="10" customWidth="1"/>
    <col min="3" max="3" width="35.5546875" style="3" customWidth="1"/>
    <col min="4" max="4" width="7.33203125" style="27" customWidth="1"/>
    <col min="5" max="5" width="8.44140625" style="27" customWidth="1"/>
    <col min="6" max="6" width="8.6640625" style="27" customWidth="1"/>
    <col min="7" max="7" width="6.6640625" style="27" customWidth="1"/>
    <col min="8" max="10" width="27.44140625" style="75" customWidth="1"/>
    <col min="11" max="11" width="13.5546875" style="1" hidden="1" customWidth="1"/>
    <col min="12" max="12" width="15.33203125" style="1" hidden="1" customWidth="1"/>
    <col min="13" max="13" width="55" style="1" hidden="1" customWidth="1"/>
    <col min="14" max="14" width="17.44140625" style="1" customWidth="1"/>
    <col min="15" max="15" width="28.109375" style="1" customWidth="1"/>
    <col min="16" max="16" width="17.44140625" style="1" customWidth="1"/>
    <col min="17" max="17" width="20.33203125" style="1" customWidth="1"/>
    <col min="18" max="16384" width="9.109375" style="1"/>
  </cols>
  <sheetData>
    <row r="1" spans="1:17" ht="12" customHeight="1">
      <c r="A1" s="13"/>
      <c r="B1" s="14"/>
      <c r="C1" s="14"/>
      <c r="D1" s="21"/>
      <c r="E1" s="21"/>
      <c r="F1" s="21"/>
      <c r="G1" s="21"/>
      <c r="H1" s="149"/>
      <c r="I1" s="149"/>
      <c r="J1" s="149"/>
    </row>
    <row r="2" spans="1:17" ht="57.75" customHeight="1">
      <c r="A2" s="150" t="s">
        <v>126</v>
      </c>
      <c r="B2" s="150"/>
      <c r="C2" s="150"/>
      <c r="D2" s="150"/>
      <c r="E2" s="150"/>
      <c r="F2" s="150"/>
      <c r="G2" s="150"/>
      <c r="H2" s="150"/>
      <c r="I2" s="150"/>
      <c r="J2" s="150"/>
      <c r="K2" s="39"/>
      <c r="L2" s="39"/>
    </row>
    <row r="3" spans="1:17" ht="45.75" customHeight="1">
      <c r="A3" s="151" t="s">
        <v>0</v>
      </c>
      <c r="B3" s="151" t="s">
        <v>106</v>
      </c>
      <c r="C3" s="151" t="s">
        <v>4</v>
      </c>
      <c r="D3" s="152" t="s">
        <v>1</v>
      </c>
      <c r="E3" s="152"/>
      <c r="F3" s="152"/>
      <c r="G3" s="152"/>
      <c r="H3" s="153" t="s">
        <v>129</v>
      </c>
      <c r="I3" s="154"/>
      <c r="J3" s="155"/>
    </row>
    <row r="4" spans="1:17" ht="88.5" customHeight="1">
      <c r="A4" s="151"/>
      <c r="B4" s="151"/>
      <c r="C4" s="151"/>
      <c r="D4" s="78" t="s">
        <v>2</v>
      </c>
      <c r="E4" s="79" t="s">
        <v>53</v>
      </c>
      <c r="F4" s="79" t="s">
        <v>54</v>
      </c>
      <c r="G4" s="79" t="s">
        <v>107</v>
      </c>
      <c r="H4" s="76" t="s">
        <v>127</v>
      </c>
      <c r="I4" s="76" t="s">
        <v>131</v>
      </c>
      <c r="J4" s="76" t="s">
        <v>128</v>
      </c>
    </row>
    <row r="5" spans="1:17" ht="38.25" customHeight="1">
      <c r="A5" s="109" t="s">
        <v>130</v>
      </c>
      <c r="B5" s="109" t="s">
        <v>7</v>
      </c>
      <c r="C5" s="42" t="s">
        <v>102</v>
      </c>
      <c r="D5" s="40" t="s">
        <v>3</v>
      </c>
      <c r="E5" s="41" t="s">
        <v>43</v>
      </c>
      <c r="F5" s="40" t="s">
        <v>3</v>
      </c>
      <c r="G5" s="40" t="s">
        <v>3</v>
      </c>
      <c r="H5" s="35">
        <v>32584.38</v>
      </c>
      <c r="I5" s="35">
        <v>34634.36</v>
      </c>
      <c r="J5" s="35">
        <v>34632.436540000002</v>
      </c>
      <c r="K5" s="18">
        <f>K9+K10+K11+K12+K13+K14+K84</f>
        <v>39365.847999999998</v>
      </c>
      <c r="L5" s="18">
        <f>L9+L10+L11+L12+L13+L14+L84</f>
        <v>40664.331539999992</v>
      </c>
      <c r="M5" s="18" t="e">
        <f>M9+M10+M11+M12+M13+M14+M84</f>
        <v>#REF!</v>
      </c>
      <c r="N5" s="18"/>
      <c r="O5" s="18"/>
      <c r="P5" s="18"/>
      <c r="Q5" s="18"/>
    </row>
    <row r="6" spans="1:17" ht="18" customHeight="1">
      <c r="A6" s="109"/>
      <c r="B6" s="109"/>
      <c r="C6" s="109" t="s">
        <v>122</v>
      </c>
      <c r="D6" s="137" t="s">
        <v>3</v>
      </c>
      <c r="E6" s="143" t="s">
        <v>43</v>
      </c>
      <c r="F6" s="137" t="s">
        <v>3</v>
      </c>
      <c r="G6" s="145" t="s">
        <v>3</v>
      </c>
      <c r="H6" s="32">
        <v>32584.38</v>
      </c>
      <c r="I6" s="33">
        <v>34634.36</v>
      </c>
      <c r="J6" s="33">
        <v>34632.436540000002</v>
      </c>
    </row>
    <row r="7" spans="1:17" ht="20.25" customHeight="1">
      <c r="A7" s="109"/>
      <c r="B7" s="109"/>
      <c r="C7" s="109"/>
      <c r="D7" s="138"/>
      <c r="E7" s="144"/>
      <c r="F7" s="138"/>
      <c r="G7" s="146"/>
      <c r="H7" s="37">
        <v>14190.3</v>
      </c>
      <c r="I7" s="37">
        <v>14190.3</v>
      </c>
      <c r="J7" s="81">
        <v>14188.627</v>
      </c>
      <c r="K7" s="11"/>
      <c r="N7" s="18"/>
      <c r="O7" s="18"/>
    </row>
    <row r="8" spans="1:17" ht="76.5" hidden="1" customHeight="1">
      <c r="A8" s="109"/>
      <c r="B8" s="109"/>
      <c r="C8" s="42" t="s">
        <v>68</v>
      </c>
      <c r="D8" s="40">
        <v>805</v>
      </c>
      <c r="E8" s="41" t="s">
        <v>43</v>
      </c>
      <c r="F8" s="40" t="s">
        <v>3</v>
      </c>
      <c r="G8" s="40" t="s">
        <v>3</v>
      </c>
      <c r="H8" s="91" t="s">
        <v>33</v>
      </c>
      <c r="I8" s="91" t="s">
        <v>33</v>
      </c>
      <c r="J8" s="91" t="s">
        <v>33</v>
      </c>
    </row>
    <row r="9" spans="1:17" s="4" customFormat="1" ht="77.25" customHeight="1">
      <c r="A9" s="109"/>
      <c r="B9" s="109"/>
      <c r="C9" s="100" t="s">
        <v>132</v>
      </c>
      <c r="D9" s="40">
        <v>805</v>
      </c>
      <c r="E9" s="41" t="s">
        <v>43</v>
      </c>
      <c r="F9" s="40" t="s">
        <v>3</v>
      </c>
      <c r="G9" s="40" t="s">
        <v>3</v>
      </c>
      <c r="H9" s="38">
        <v>22218.612000000001</v>
      </c>
      <c r="I9" s="38">
        <v>24268.592000000001</v>
      </c>
      <c r="J9" s="82">
        <v>24268.591540000001</v>
      </c>
      <c r="K9" s="17">
        <f>K88+K113+K155+K273</f>
        <v>27238.612000000001</v>
      </c>
      <c r="L9" s="17">
        <f>L88+L113+L155+L273</f>
        <v>28863.286539999997</v>
      </c>
      <c r="M9" s="17" t="e">
        <f>M88+M113+M155+M273</f>
        <v>#REF!</v>
      </c>
    </row>
    <row r="10" spans="1:17" s="4" customFormat="1" ht="72" customHeight="1">
      <c r="A10" s="109"/>
      <c r="B10" s="109"/>
      <c r="C10" s="100" t="s">
        <v>133</v>
      </c>
      <c r="D10" s="40">
        <v>804</v>
      </c>
      <c r="E10" s="41" t="s">
        <v>43</v>
      </c>
      <c r="F10" s="40" t="s">
        <v>3</v>
      </c>
      <c r="G10" s="40" t="s">
        <v>3</v>
      </c>
      <c r="H10" s="38">
        <v>3538.4609999999998</v>
      </c>
      <c r="I10" s="38">
        <v>3538.4609999999998</v>
      </c>
      <c r="J10" s="82">
        <v>3538.4609999999998</v>
      </c>
      <c r="K10" s="17">
        <f>K114+K157</f>
        <v>3984.1400000000003</v>
      </c>
      <c r="L10" s="17">
        <f>L114+L157</f>
        <v>3975.6610000000001</v>
      </c>
      <c r="M10" s="17" t="e">
        <f>M114+M157</f>
        <v>#REF!</v>
      </c>
    </row>
    <row r="11" spans="1:17" s="9" customFormat="1" ht="58.5" customHeight="1">
      <c r="A11" s="109"/>
      <c r="B11" s="109"/>
      <c r="C11" s="102" t="s">
        <v>137</v>
      </c>
      <c r="D11" s="40">
        <v>803</v>
      </c>
      <c r="E11" s="41" t="s">
        <v>43</v>
      </c>
      <c r="F11" s="40" t="s">
        <v>3</v>
      </c>
      <c r="G11" s="40" t="s">
        <v>3</v>
      </c>
      <c r="H11" s="38">
        <v>3076.9229999999998</v>
      </c>
      <c r="I11" s="38">
        <v>3076.9229999999998</v>
      </c>
      <c r="J11" s="82">
        <v>3075</v>
      </c>
      <c r="K11" s="18">
        <f>K158</f>
        <v>3076.9229999999998</v>
      </c>
      <c r="L11" s="18">
        <f>L158</f>
        <v>3075</v>
      </c>
      <c r="M11" s="18" t="e">
        <f>M158</f>
        <v>#REF!</v>
      </c>
    </row>
    <row r="12" spans="1:17" s="4" customFormat="1" ht="60" customHeight="1">
      <c r="A12" s="109"/>
      <c r="B12" s="109"/>
      <c r="C12" s="102" t="s">
        <v>139</v>
      </c>
      <c r="D12" s="40">
        <v>806</v>
      </c>
      <c r="E12" s="40" t="s">
        <v>43</v>
      </c>
      <c r="F12" s="40" t="s">
        <v>3</v>
      </c>
      <c r="G12" s="40" t="s">
        <v>3</v>
      </c>
      <c r="H12" s="38">
        <v>45</v>
      </c>
      <c r="I12" s="38">
        <v>45</v>
      </c>
      <c r="J12" s="82">
        <v>45</v>
      </c>
      <c r="K12" s="17">
        <f>K156</f>
        <v>45</v>
      </c>
      <c r="L12" s="17">
        <f>L156</f>
        <v>45</v>
      </c>
      <c r="M12" s="17" t="e">
        <f>M156</f>
        <v>#REF!</v>
      </c>
    </row>
    <row r="13" spans="1:17" s="7" customFormat="1" ht="77.25" customHeight="1">
      <c r="A13" s="109"/>
      <c r="B13" s="109"/>
      <c r="C13" s="100" t="s">
        <v>135</v>
      </c>
      <c r="D13" s="40">
        <v>809</v>
      </c>
      <c r="E13" s="40" t="s">
        <v>43</v>
      </c>
      <c r="F13" s="40" t="s">
        <v>3</v>
      </c>
      <c r="G13" s="40" t="s">
        <v>3</v>
      </c>
      <c r="H13" s="38">
        <v>3538.4609999999998</v>
      </c>
      <c r="I13" s="38">
        <v>3538.4609999999998</v>
      </c>
      <c r="J13" s="82">
        <v>3538.4609999999998</v>
      </c>
      <c r="K13" s="17">
        <f>K117+K160</f>
        <v>4538.4609999999993</v>
      </c>
      <c r="L13" s="17">
        <f>L117+L160</f>
        <v>4538.4609999999993</v>
      </c>
      <c r="M13" s="17" t="e">
        <f>M117+M160</f>
        <v>#REF!</v>
      </c>
    </row>
    <row r="14" spans="1:17" ht="61.5" hidden="1" customHeight="1">
      <c r="A14" s="109"/>
      <c r="B14" s="109"/>
      <c r="C14" s="42" t="s">
        <v>9</v>
      </c>
      <c r="D14" s="40">
        <v>811</v>
      </c>
      <c r="E14" s="41" t="s">
        <v>43</v>
      </c>
      <c r="F14" s="40" t="s">
        <v>3</v>
      </c>
      <c r="G14" s="40" t="s">
        <v>3</v>
      </c>
      <c r="H14" s="91">
        <v>0</v>
      </c>
      <c r="I14" s="91">
        <v>0</v>
      </c>
      <c r="J14" s="92">
        <v>0</v>
      </c>
      <c r="K14" s="18">
        <f>K274</f>
        <v>90</v>
      </c>
      <c r="L14" s="18">
        <f>L274</f>
        <v>90</v>
      </c>
      <c r="M14" s="18" t="e">
        <f>M274</f>
        <v>#REF!</v>
      </c>
    </row>
    <row r="15" spans="1:17" ht="61.5" customHeight="1">
      <c r="A15" s="109"/>
      <c r="B15" s="109"/>
      <c r="C15" s="83" t="s">
        <v>9</v>
      </c>
      <c r="D15" s="85">
        <v>811</v>
      </c>
      <c r="E15" s="84" t="s">
        <v>43</v>
      </c>
      <c r="F15" s="85" t="s">
        <v>3</v>
      </c>
      <c r="G15" s="85" t="s">
        <v>3</v>
      </c>
      <c r="H15" s="38">
        <v>90</v>
      </c>
      <c r="I15" s="38">
        <v>90</v>
      </c>
      <c r="J15" s="82">
        <v>90</v>
      </c>
      <c r="K15" s="18"/>
      <c r="L15" s="18"/>
      <c r="M15" s="18"/>
    </row>
    <row r="16" spans="1:17" ht="61.5" hidden="1" customHeight="1">
      <c r="A16" s="109"/>
      <c r="B16" s="109"/>
      <c r="C16" s="83"/>
      <c r="D16" s="85"/>
      <c r="E16" s="84"/>
      <c r="F16" s="85"/>
      <c r="G16" s="85"/>
      <c r="H16" s="91"/>
      <c r="I16" s="91"/>
      <c r="J16" s="92"/>
      <c r="K16" s="18"/>
      <c r="L16" s="18"/>
      <c r="M16" s="18"/>
    </row>
    <row r="17" spans="1:13" ht="61.5" hidden="1" customHeight="1">
      <c r="A17" s="109"/>
      <c r="B17" s="109"/>
      <c r="C17" s="83"/>
      <c r="D17" s="85"/>
      <c r="E17" s="84"/>
      <c r="F17" s="85"/>
      <c r="G17" s="85"/>
      <c r="H17" s="91"/>
      <c r="I17" s="91"/>
      <c r="J17" s="92"/>
      <c r="K17" s="18"/>
      <c r="L17" s="18"/>
      <c r="M17" s="18"/>
    </row>
    <row r="18" spans="1:13" ht="61.5" hidden="1" customHeight="1">
      <c r="A18" s="109"/>
      <c r="B18" s="109"/>
      <c r="C18" s="83"/>
      <c r="D18" s="85"/>
      <c r="E18" s="84"/>
      <c r="F18" s="85"/>
      <c r="G18" s="85"/>
      <c r="H18" s="91"/>
      <c r="I18" s="91"/>
      <c r="J18" s="92"/>
      <c r="K18" s="18"/>
      <c r="L18" s="18"/>
      <c r="M18" s="18"/>
    </row>
    <row r="19" spans="1:13" ht="61.5" hidden="1" customHeight="1">
      <c r="A19" s="109"/>
      <c r="B19" s="109"/>
      <c r="C19" s="83"/>
      <c r="D19" s="85"/>
      <c r="E19" s="84"/>
      <c r="F19" s="85"/>
      <c r="G19" s="85"/>
      <c r="H19" s="91"/>
      <c r="I19" s="91"/>
      <c r="J19" s="92"/>
      <c r="K19" s="18"/>
      <c r="L19" s="18"/>
      <c r="M19" s="18"/>
    </row>
    <row r="20" spans="1:13" ht="61.5" hidden="1" customHeight="1">
      <c r="A20" s="109"/>
      <c r="B20" s="109"/>
      <c r="C20" s="83"/>
      <c r="D20" s="85"/>
      <c r="E20" s="84"/>
      <c r="F20" s="85"/>
      <c r="G20" s="85"/>
      <c r="H20" s="91"/>
      <c r="I20" s="91"/>
      <c r="J20" s="92"/>
      <c r="K20" s="18"/>
      <c r="L20" s="18"/>
      <c r="M20" s="18"/>
    </row>
    <row r="21" spans="1:13" ht="61.5" hidden="1" customHeight="1">
      <c r="A21" s="109"/>
      <c r="B21" s="109"/>
      <c r="C21" s="83"/>
      <c r="D21" s="85"/>
      <c r="E21" s="84"/>
      <c r="F21" s="85"/>
      <c r="G21" s="85"/>
      <c r="H21" s="91"/>
      <c r="I21" s="91"/>
      <c r="J21" s="92"/>
      <c r="K21" s="18"/>
      <c r="L21" s="18"/>
      <c r="M21" s="18"/>
    </row>
    <row r="22" spans="1:13" ht="61.5" hidden="1" customHeight="1">
      <c r="A22" s="109"/>
      <c r="B22" s="109"/>
      <c r="C22" s="83"/>
      <c r="D22" s="85"/>
      <c r="E22" s="84"/>
      <c r="F22" s="85"/>
      <c r="G22" s="85"/>
      <c r="H22" s="91"/>
      <c r="I22" s="91"/>
      <c r="J22" s="92"/>
      <c r="K22" s="18"/>
      <c r="L22" s="18"/>
      <c r="M22" s="18"/>
    </row>
    <row r="23" spans="1:13" ht="61.5" hidden="1" customHeight="1">
      <c r="A23" s="109"/>
      <c r="B23" s="109"/>
      <c r="C23" s="83"/>
      <c r="D23" s="85"/>
      <c r="E23" s="84"/>
      <c r="F23" s="85"/>
      <c r="G23" s="85"/>
      <c r="H23" s="91"/>
      <c r="I23" s="91"/>
      <c r="J23" s="92"/>
      <c r="K23" s="18"/>
      <c r="L23" s="18"/>
      <c r="M23" s="18"/>
    </row>
    <row r="24" spans="1:13" ht="61.5" hidden="1" customHeight="1">
      <c r="A24" s="109"/>
      <c r="B24" s="109"/>
      <c r="C24" s="83"/>
      <c r="D24" s="85"/>
      <c r="E24" s="84"/>
      <c r="F24" s="85"/>
      <c r="G24" s="85"/>
      <c r="H24" s="91"/>
      <c r="I24" s="91"/>
      <c r="J24" s="92"/>
      <c r="K24" s="18"/>
      <c r="L24" s="18"/>
      <c r="M24" s="18"/>
    </row>
    <row r="25" spans="1:13" ht="61.5" hidden="1" customHeight="1">
      <c r="A25" s="109"/>
      <c r="B25" s="109"/>
      <c r="C25" s="83"/>
      <c r="D25" s="85"/>
      <c r="E25" s="84"/>
      <c r="F25" s="85"/>
      <c r="G25" s="85"/>
      <c r="H25" s="91"/>
      <c r="I25" s="91"/>
      <c r="J25" s="92"/>
      <c r="K25" s="18"/>
      <c r="L25" s="18"/>
      <c r="M25" s="18"/>
    </row>
    <row r="26" spans="1:13" ht="61.5" hidden="1" customHeight="1">
      <c r="A26" s="109"/>
      <c r="B26" s="109"/>
      <c r="C26" s="83"/>
      <c r="D26" s="85"/>
      <c r="E26" s="84"/>
      <c r="F26" s="85"/>
      <c r="G26" s="85"/>
      <c r="H26" s="91"/>
      <c r="I26" s="91"/>
      <c r="J26" s="92"/>
      <c r="K26" s="18"/>
      <c r="L26" s="18"/>
      <c r="M26" s="18"/>
    </row>
    <row r="27" spans="1:13" ht="61.5" hidden="1" customHeight="1">
      <c r="A27" s="109"/>
      <c r="B27" s="109"/>
      <c r="C27" s="83"/>
      <c r="D27" s="85"/>
      <c r="E27" s="84"/>
      <c r="F27" s="85"/>
      <c r="G27" s="85"/>
      <c r="H27" s="91"/>
      <c r="I27" s="91"/>
      <c r="J27" s="92"/>
      <c r="K27" s="18"/>
      <c r="L27" s="18"/>
      <c r="M27" s="18"/>
    </row>
    <row r="28" spans="1:13" ht="61.5" hidden="1" customHeight="1">
      <c r="A28" s="109"/>
      <c r="B28" s="109"/>
      <c r="C28" s="83"/>
      <c r="D28" s="85"/>
      <c r="E28" s="84"/>
      <c r="F28" s="85"/>
      <c r="G28" s="85"/>
      <c r="H28" s="91"/>
      <c r="I28" s="91"/>
      <c r="J28" s="92"/>
      <c r="K28" s="18"/>
      <c r="L28" s="18"/>
      <c r="M28" s="18"/>
    </row>
    <row r="29" spans="1:13" ht="61.5" hidden="1" customHeight="1">
      <c r="A29" s="109"/>
      <c r="B29" s="109"/>
      <c r="C29" s="83"/>
      <c r="D29" s="85"/>
      <c r="E29" s="84"/>
      <c r="F29" s="85"/>
      <c r="G29" s="85"/>
      <c r="H29" s="91"/>
      <c r="I29" s="91"/>
      <c r="J29" s="92"/>
      <c r="K29" s="18"/>
      <c r="L29" s="18"/>
      <c r="M29" s="18"/>
    </row>
    <row r="30" spans="1:13" ht="61.5" hidden="1" customHeight="1">
      <c r="A30" s="109"/>
      <c r="B30" s="109"/>
      <c r="C30" s="83"/>
      <c r="D30" s="85"/>
      <c r="E30" s="84"/>
      <c r="F30" s="85"/>
      <c r="G30" s="85"/>
      <c r="H30" s="91"/>
      <c r="I30" s="91"/>
      <c r="J30" s="92"/>
      <c r="K30" s="18"/>
      <c r="L30" s="18"/>
      <c r="M30" s="18"/>
    </row>
    <row r="31" spans="1:13" ht="61.5" hidden="1" customHeight="1">
      <c r="A31" s="109"/>
      <c r="B31" s="109"/>
      <c r="C31" s="83"/>
      <c r="D31" s="85"/>
      <c r="E31" s="84"/>
      <c r="F31" s="85"/>
      <c r="G31" s="85"/>
      <c r="H31" s="91"/>
      <c r="I31" s="91"/>
      <c r="J31" s="92"/>
      <c r="K31" s="18"/>
      <c r="L31" s="18"/>
      <c r="M31" s="18"/>
    </row>
    <row r="32" spans="1:13" ht="61.5" hidden="1" customHeight="1">
      <c r="A32" s="109"/>
      <c r="B32" s="109"/>
      <c r="C32" s="83"/>
      <c r="D32" s="85"/>
      <c r="E32" s="84"/>
      <c r="F32" s="85"/>
      <c r="G32" s="85"/>
      <c r="H32" s="91"/>
      <c r="I32" s="91"/>
      <c r="J32" s="92"/>
      <c r="K32" s="18"/>
      <c r="L32" s="18"/>
      <c r="M32" s="18"/>
    </row>
    <row r="33" spans="1:13" ht="61.5" hidden="1" customHeight="1">
      <c r="A33" s="109"/>
      <c r="B33" s="109"/>
      <c r="C33" s="83"/>
      <c r="D33" s="85"/>
      <c r="E33" s="84"/>
      <c r="F33" s="85"/>
      <c r="G33" s="85"/>
      <c r="H33" s="91"/>
      <c r="I33" s="91"/>
      <c r="J33" s="92"/>
      <c r="K33" s="18"/>
      <c r="L33" s="18"/>
      <c r="M33" s="18"/>
    </row>
    <row r="34" spans="1:13" ht="61.5" hidden="1" customHeight="1">
      <c r="A34" s="109"/>
      <c r="B34" s="109"/>
      <c r="C34" s="83"/>
      <c r="D34" s="85"/>
      <c r="E34" s="84"/>
      <c r="F34" s="85"/>
      <c r="G34" s="85"/>
      <c r="H34" s="91"/>
      <c r="I34" s="91"/>
      <c r="J34" s="92"/>
      <c r="K34" s="18"/>
      <c r="L34" s="18"/>
      <c r="M34" s="18"/>
    </row>
    <row r="35" spans="1:13" ht="61.5" hidden="1" customHeight="1">
      <c r="A35" s="109"/>
      <c r="B35" s="109"/>
      <c r="C35" s="83"/>
      <c r="D35" s="85"/>
      <c r="E35" s="84"/>
      <c r="F35" s="85"/>
      <c r="G35" s="85"/>
      <c r="H35" s="91"/>
      <c r="I35" s="91"/>
      <c r="J35" s="92"/>
      <c r="K35" s="18"/>
      <c r="L35" s="18"/>
      <c r="M35" s="18"/>
    </row>
    <row r="36" spans="1:13" ht="61.5" hidden="1" customHeight="1">
      <c r="A36" s="109"/>
      <c r="B36" s="109"/>
      <c r="C36" s="83"/>
      <c r="D36" s="85"/>
      <c r="E36" s="84"/>
      <c r="F36" s="85"/>
      <c r="G36" s="85"/>
      <c r="H36" s="91"/>
      <c r="I36" s="91"/>
      <c r="J36" s="92"/>
      <c r="K36" s="18"/>
      <c r="L36" s="18"/>
      <c r="M36" s="18"/>
    </row>
    <row r="37" spans="1:13" ht="61.5" hidden="1" customHeight="1">
      <c r="A37" s="109"/>
      <c r="B37" s="109"/>
      <c r="C37" s="83"/>
      <c r="D37" s="85"/>
      <c r="E37" s="84"/>
      <c r="F37" s="85"/>
      <c r="G37" s="85"/>
      <c r="H37" s="91"/>
      <c r="I37" s="91"/>
      <c r="J37" s="92"/>
      <c r="K37" s="18"/>
      <c r="L37" s="18"/>
      <c r="M37" s="18"/>
    </row>
    <row r="38" spans="1:13" ht="61.5" hidden="1" customHeight="1">
      <c r="A38" s="109"/>
      <c r="B38" s="109"/>
      <c r="C38" s="83"/>
      <c r="D38" s="85"/>
      <c r="E38" s="84"/>
      <c r="F38" s="85"/>
      <c r="G38" s="85"/>
      <c r="H38" s="91"/>
      <c r="I38" s="91"/>
      <c r="J38" s="92"/>
      <c r="K38" s="18"/>
      <c r="L38" s="18"/>
      <c r="M38" s="18"/>
    </row>
    <row r="39" spans="1:13" ht="61.5" hidden="1" customHeight="1">
      <c r="A39" s="109"/>
      <c r="B39" s="109"/>
      <c r="C39" s="83"/>
      <c r="D39" s="85"/>
      <c r="E39" s="84"/>
      <c r="F39" s="85"/>
      <c r="G39" s="85"/>
      <c r="H39" s="91"/>
      <c r="I39" s="91"/>
      <c r="J39" s="92"/>
      <c r="K39" s="18"/>
      <c r="L39" s="18"/>
      <c r="M39" s="18"/>
    </row>
    <row r="40" spans="1:13" ht="61.5" hidden="1" customHeight="1">
      <c r="A40" s="109"/>
      <c r="B40" s="109"/>
      <c r="C40" s="83"/>
      <c r="D40" s="85"/>
      <c r="E40" s="84"/>
      <c r="F40" s="85"/>
      <c r="G40" s="85"/>
      <c r="H40" s="91"/>
      <c r="I40" s="91"/>
      <c r="J40" s="92"/>
      <c r="K40" s="18"/>
      <c r="L40" s="18"/>
      <c r="M40" s="18"/>
    </row>
    <row r="41" spans="1:13" ht="61.5" hidden="1" customHeight="1">
      <c r="A41" s="109"/>
      <c r="B41" s="109"/>
      <c r="C41" s="83"/>
      <c r="D41" s="85"/>
      <c r="E41" s="84"/>
      <c r="F41" s="85"/>
      <c r="G41" s="85"/>
      <c r="H41" s="91"/>
      <c r="I41" s="91"/>
      <c r="J41" s="92"/>
      <c r="K41" s="18"/>
      <c r="L41" s="18"/>
      <c r="M41" s="18"/>
    </row>
    <row r="42" spans="1:13" ht="61.5" hidden="1" customHeight="1">
      <c r="A42" s="109"/>
      <c r="B42" s="109"/>
      <c r="C42" s="83"/>
      <c r="D42" s="85"/>
      <c r="E42" s="84"/>
      <c r="F42" s="85"/>
      <c r="G42" s="85"/>
      <c r="H42" s="91"/>
      <c r="I42" s="91"/>
      <c r="J42" s="92"/>
      <c r="K42" s="18"/>
      <c r="L42" s="18"/>
      <c r="M42" s="18"/>
    </row>
    <row r="43" spans="1:13" ht="61.5" hidden="1" customHeight="1">
      <c r="A43" s="109"/>
      <c r="B43" s="109"/>
      <c r="C43" s="83"/>
      <c r="D43" s="85"/>
      <c r="E43" s="84"/>
      <c r="F43" s="85"/>
      <c r="G43" s="85"/>
      <c r="H43" s="91"/>
      <c r="I43" s="91"/>
      <c r="J43" s="92"/>
      <c r="K43" s="18"/>
      <c r="L43" s="18"/>
      <c r="M43" s="18"/>
    </row>
    <row r="44" spans="1:13" ht="61.5" hidden="1" customHeight="1">
      <c r="A44" s="109"/>
      <c r="B44" s="109"/>
      <c r="C44" s="83"/>
      <c r="D44" s="85"/>
      <c r="E44" s="84"/>
      <c r="F44" s="85"/>
      <c r="G44" s="85"/>
      <c r="H44" s="91"/>
      <c r="I44" s="91"/>
      <c r="J44" s="92"/>
      <c r="K44" s="18"/>
      <c r="L44" s="18"/>
      <c r="M44" s="18"/>
    </row>
    <row r="45" spans="1:13" ht="61.5" hidden="1" customHeight="1">
      <c r="A45" s="109"/>
      <c r="B45" s="109"/>
      <c r="C45" s="83"/>
      <c r="D45" s="85"/>
      <c r="E45" s="84"/>
      <c r="F45" s="85"/>
      <c r="G45" s="85"/>
      <c r="H45" s="91"/>
      <c r="I45" s="91"/>
      <c r="J45" s="92"/>
      <c r="K45" s="18"/>
      <c r="L45" s="18"/>
      <c r="M45" s="18"/>
    </row>
    <row r="46" spans="1:13" ht="61.5" hidden="1" customHeight="1">
      <c r="A46" s="109"/>
      <c r="B46" s="109"/>
      <c r="C46" s="83"/>
      <c r="D46" s="85"/>
      <c r="E46" s="84"/>
      <c r="F46" s="85"/>
      <c r="G46" s="85"/>
      <c r="H46" s="91"/>
      <c r="I46" s="91"/>
      <c r="J46" s="92"/>
      <c r="K46" s="18"/>
      <c r="L46" s="18"/>
      <c r="M46" s="18"/>
    </row>
    <row r="47" spans="1:13" ht="61.5" hidden="1" customHeight="1">
      <c r="A47" s="109"/>
      <c r="B47" s="109"/>
      <c r="C47" s="83"/>
      <c r="D47" s="85"/>
      <c r="E47" s="84"/>
      <c r="F47" s="85"/>
      <c r="G47" s="85"/>
      <c r="H47" s="91"/>
      <c r="I47" s="91"/>
      <c r="J47" s="92"/>
      <c r="K47" s="18"/>
      <c r="L47" s="18"/>
      <c r="M47" s="18"/>
    </row>
    <row r="48" spans="1:13" ht="61.5" hidden="1" customHeight="1">
      <c r="A48" s="109"/>
      <c r="B48" s="109"/>
      <c r="C48" s="83"/>
      <c r="D48" s="85"/>
      <c r="E48" s="84"/>
      <c r="F48" s="85"/>
      <c r="G48" s="85"/>
      <c r="H48" s="91"/>
      <c r="I48" s="91"/>
      <c r="J48" s="92"/>
      <c r="K48" s="18"/>
      <c r="L48" s="18"/>
      <c r="M48" s="18"/>
    </row>
    <row r="49" spans="1:13" ht="61.5" hidden="1" customHeight="1">
      <c r="A49" s="109"/>
      <c r="B49" s="109"/>
      <c r="C49" s="83"/>
      <c r="D49" s="85"/>
      <c r="E49" s="84"/>
      <c r="F49" s="85"/>
      <c r="G49" s="85"/>
      <c r="H49" s="91"/>
      <c r="I49" s="91"/>
      <c r="J49" s="92"/>
      <c r="K49" s="18"/>
      <c r="L49" s="18"/>
      <c r="M49" s="18"/>
    </row>
    <row r="50" spans="1:13" ht="61.5" hidden="1" customHeight="1">
      <c r="A50" s="109"/>
      <c r="B50" s="109"/>
      <c r="C50" s="83"/>
      <c r="D50" s="85"/>
      <c r="E50" s="84"/>
      <c r="F50" s="85"/>
      <c r="G50" s="85"/>
      <c r="H50" s="91"/>
      <c r="I50" s="91"/>
      <c r="J50" s="92"/>
      <c r="K50" s="18"/>
      <c r="L50" s="18"/>
      <c r="M50" s="18"/>
    </row>
    <row r="51" spans="1:13" ht="61.5" hidden="1" customHeight="1">
      <c r="A51" s="109"/>
      <c r="B51" s="109"/>
      <c r="C51" s="83"/>
      <c r="D51" s="85"/>
      <c r="E51" s="84"/>
      <c r="F51" s="85"/>
      <c r="G51" s="85"/>
      <c r="H51" s="91"/>
      <c r="I51" s="91"/>
      <c r="J51" s="92"/>
      <c r="K51" s="18"/>
      <c r="L51" s="18"/>
      <c r="M51" s="18"/>
    </row>
    <row r="52" spans="1:13" ht="61.5" hidden="1" customHeight="1">
      <c r="A52" s="109"/>
      <c r="B52" s="109"/>
      <c r="C52" s="83"/>
      <c r="D52" s="85"/>
      <c r="E52" s="84"/>
      <c r="F52" s="85"/>
      <c r="G52" s="85"/>
      <c r="H52" s="91"/>
      <c r="I52" s="91"/>
      <c r="J52" s="92"/>
      <c r="K52" s="18"/>
      <c r="L52" s="18"/>
      <c r="M52" s="18"/>
    </row>
    <row r="53" spans="1:13" ht="61.5" hidden="1" customHeight="1">
      <c r="A53" s="109"/>
      <c r="B53" s="109"/>
      <c r="C53" s="83"/>
      <c r="D53" s="85"/>
      <c r="E53" s="84"/>
      <c r="F53" s="85"/>
      <c r="G53" s="85"/>
      <c r="H53" s="91"/>
      <c r="I53" s="91"/>
      <c r="J53" s="92"/>
      <c r="K53" s="18"/>
      <c r="L53" s="18"/>
      <c r="M53" s="18"/>
    </row>
    <row r="54" spans="1:13" ht="61.5" hidden="1" customHeight="1">
      <c r="A54" s="109"/>
      <c r="B54" s="109"/>
      <c r="C54" s="83"/>
      <c r="D54" s="85"/>
      <c r="E54" s="84"/>
      <c r="F54" s="85"/>
      <c r="G54" s="85"/>
      <c r="H54" s="91"/>
      <c r="I54" s="91"/>
      <c r="J54" s="92"/>
      <c r="K54" s="18"/>
      <c r="L54" s="18"/>
      <c r="M54" s="18"/>
    </row>
    <row r="55" spans="1:13" ht="61.5" hidden="1" customHeight="1">
      <c r="A55" s="109"/>
      <c r="B55" s="109"/>
      <c r="C55" s="83"/>
      <c r="D55" s="85"/>
      <c r="E55" s="84"/>
      <c r="F55" s="85"/>
      <c r="G55" s="85"/>
      <c r="H55" s="91"/>
      <c r="I55" s="91"/>
      <c r="J55" s="92"/>
      <c r="K55" s="18"/>
      <c r="L55" s="18"/>
      <c r="M55" s="18"/>
    </row>
    <row r="56" spans="1:13" ht="61.5" hidden="1" customHeight="1">
      <c r="A56" s="109"/>
      <c r="B56" s="109"/>
      <c r="C56" s="83"/>
      <c r="D56" s="85"/>
      <c r="E56" s="84"/>
      <c r="F56" s="85"/>
      <c r="G56" s="85"/>
      <c r="H56" s="91"/>
      <c r="I56" s="91"/>
      <c r="J56" s="92"/>
      <c r="K56" s="18"/>
      <c r="L56" s="18"/>
      <c r="M56" s="18"/>
    </row>
    <row r="57" spans="1:13" ht="61.5" hidden="1" customHeight="1">
      <c r="A57" s="109"/>
      <c r="B57" s="109"/>
      <c r="C57" s="83"/>
      <c r="D57" s="85"/>
      <c r="E57" s="84"/>
      <c r="F57" s="85"/>
      <c r="G57" s="85"/>
      <c r="H57" s="91"/>
      <c r="I57" s="91"/>
      <c r="J57" s="92"/>
      <c r="K57" s="18"/>
      <c r="L57" s="18"/>
      <c r="M57" s="18"/>
    </row>
    <row r="58" spans="1:13" ht="61.5" hidden="1" customHeight="1">
      <c r="A58" s="109"/>
      <c r="B58" s="109"/>
      <c r="C58" s="83"/>
      <c r="D58" s="85"/>
      <c r="E58" s="84"/>
      <c r="F58" s="85"/>
      <c r="G58" s="85"/>
      <c r="H58" s="91"/>
      <c r="I58" s="91"/>
      <c r="J58" s="92"/>
      <c r="K58" s="18"/>
      <c r="L58" s="18"/>
      <c r="M58" s="18"/>
    </row>
    <row r="59" spans="1:13" ht="61.5" hidden="1" customHeight="1">
      <c r="A59" s="109"/>
      <c r="B59" s="109"/>
      <c r="C59" s="83"/>
      <c r="D59" s="85"/>
      <c r="E59" s="84"/>
      <c r="F59" s="85"/>
      <c r="G59" s="85"/>
      <c r="H59" s="91"/>
      <c r="I59" s="91"/>
      <c r="J59" s="92"/>
      <c r="K59" s="18"/>
      <c r="L59" s="18"/>
      <c r="M59" s="18"/>
    </row>
    <row r="60" spans="1:13" ht="61.5" hidden="1" customHeight="1">
      <c r="A60" s="109"/>
      <c r="B60" s="109"/>
      <c r="C60" s="83"/>
      <c r="D60" s="85"/>
      <c r="E60" s="84"/>
      <c r="F60" s="85"/>
      <c r="G60" s="85"/>
      <c r="H60" s="91"/>
      <c r="I60" s="91"/>
      <c r="J60" s="92"/>
      <c r="K60" s="18"/>
      <c r="L60" s="18"/>
      <c r="M60" s="18"/>
    </row>
    <row r="61" spans="1:13" ht="61.5" hidden="1" customHeight="1">
      <c r="A61" s="109"/>
      <c r="B61" s="109"/>
      <c r="C61" s="83"/>
      <c r="D61" s="85"/>
      <c r="E61" s="84"/>
      <c r="F61" s="85"/>
      <c r="G61" s="85"/>
      <c r="H61" s="91"/>
      <c r="I61" s="91"/>
      <c r="J61" s="92"/>
      <c r="K61" s="18"/>
      <c r="L61" s="18"/>
      <c r="M61" s="18"/>
    </row>
    <row r="62" spans="1:13" ht="61.5" hidden="1" customHeight="1">
      <c r="A62" s="109"/>
      <c r="B62" s="109"/>
      <c r="C62" s="83"/>
      <c r="D62" s="85"/>
      <c r="E62" s="84"/>
      <c r="F62" s="85"/>
      <c r="G62" s="85"/>
      <c r="H62" s="91"/>
      <c r="I62" s="91"/>
      <c r="J62" s="92"/>
      <c r="K62" s="18"/>
      <c r="L62" s="18"/>
      <c r="M62" s="18"/>
    </row>
    <row r="63" spans="1:13" ht="61.5" hidden="1" customHeight="1">
      <c r="A63" s="109"/>
      <c r="B63" s="109"/>
      <c r="C63" s="83"/>
      <c r="D63" s="85"/>
      <c r="E63" s="84"/>
      <c r="F63" s="85"/>
      <c r="G63" s="85"/>
      <c r="H63" s="91"/>
      <c r="I63" s="91"/>
      <c r="J63" s="92"/>
      <c r="K63" s="18"/>
      <c r="L63" s="18"/>
      <c r="M63" s="18"/>
    </row>
    <row r="64" spans="1:13" ht="61.5" hidden="1" customHeight="1">
      <c r="A64" s="109"/>
      <c r="B64" s="109"/>
      <c r="C64" s="83"/>
      <c r="D64" s="85"/>
      <c r="E64" s="84"/>
      <c r="F64" s="85"/>
      <c r="G64" s="85"/>
      <c r="H64" s="91"/>
      <c r="I64" s="91"/>
      <c r="J64" s="92"/>
      <c r="K64" s="18"/>
      <c r="L64" s="18"/>
      <c r="M64" s="18"/>
    </row>
    <row r="65" spans="1:13" ht="61.5" hidden="1" customHeight="1">
      <c r="A65" s="109"/>
      <c r="B65" s="109"/>
      <c r="C65" s="83"/>
      <c r="D65" s="85"/>
      <c r="E65" s="84"/>
      <c r="F65" s="85"/>
      <c r="G65" s="85"/>
      <c r="H65" s="91"/>
      <c r="I65" s="91"/>
      <c r="J65" s="92"/>
      <c r="K65" s="18"/>
      <c r="L65" s="18"/>
      <c r="M65" s="18"/>
    </row>
    <row r="66" spans="1:13" ht="61.5" hidden="1" customHeight="1">
      <c r="A66" s="109"/>
      <c r="B66" s="109"/>
      <c r="C66" s="83"/>
      <c r="D66" s="85"/>
      <c r="E66" s="84"/>
      <c r="F66" s="85"/>
      <c r="G66" s="85"/>
      <c r="H66" s="91"/>
      <c r="I66" s="91"/>
      <c r="J66" s="92"/>
      <c r="K66" s="18"/>
      <c r="L66" s="18"/>
      <c r="M66" s="18"/>
    </row>
    <row r="67" spans="1:13" ht="61.5" hidden="1" customHeight="1">
      <c r="A67" s="109"/>
      <c r="B67" s="109"/>
      <c r="C67" s="83"/>
      <c r="D67" s="85"/>
      <c r="E67" s="84"/>
      <c r="F67" s="85"/>
      <c r="G67" s="85"/>
      <c r="H67" s="91"/>
      <c r="I67" s="91"/>
      <c r="J67" s="92"/>
      <c r="K67" s="18"/>
      <c r="L67" s="18"/>
      <c r="M67" s="18"/>
    </row>
    <row r="68" spans="1:13" ht="61.5" hidden="1" customHeight="1">
      <c r="A68" s="109"/>
      <c r="B68" s="109"/>
      <c r="C68" s="83"/>
      <c r="D68" s="85"/>
      <c r="E68" s="84"/>
      <c r="F68" s="85"/>
      <c r="G68" s="85"/>
      <c r="H68" s="91"/>
      <c r="I68" s="91"/>
      <c r="J68" s="92"/>
      <c r="K68" s="18"/>
      <c r="L68" s="18"/>
      <c r="M68" s="18"/>
    </row>
    <row r="69" spans="1:13" ht="61.5" hidden="1" customHeight="1">
      <c r="A69" s="109"/>
      <c r="B69" s="109"/>
      <c r="C69" s="83"/>
      <c r="D69" s="85"/>
      <c r="E69" s="84"/>
      <c r="F69" s="85"/>
      <c r="G69" s="85"/>
      <c r="H69" s="91"/>
      <c r="I69" s="91"/>
      <c r="J69" s="92"/>
      <c r="K69" s="18"/>
      <c r="L69" s="18"/>
      <c r="M69" s="18"/>
    </row>
    <row r="70" spans="1:13" ht="61.5" hidden="1" customHeight="1">
      <c r="A70" s="109"/>
      <c r="B70" s="109"/>
      <c r="C70" s="83"/>
      <c r="D70" s="85"/>
      <c r="E70" s="84"/>
      <c r="F70" s="85"/>
      <c r="G70" s="85"/>
      <c r="H70" s="91"/>
      <c r="I70" s="91"/>
      <c r="J70" s="92"/>
      <c r="K70" s="18"/>
      <c r="L70" s="18"/>
      <c r="M70" s="18"/>
    </row>
    <row r="71" spans="1:13" ht="61.5" hidden="1" customHeight="1">
      <c r="A71" s="109"/>
      <c r="B71" s="109"/>
      <c r="C71" s="83"/>
      <c r="D71" s="85"/>
      <c r="E71" s="84"/>
      <c r="F71" s="85"/>
      <c r="G71" s="85"/>
      <c r="H71" s="91"/>
      <c r="I71" s="91"/>
      <c r="J71" s="92"/>
      <c r="K71" s="18"/>
      <c r="L71" s="18"/>
      <c r="M71" s="18"/>
    </row>
    <row r="72" spans="1:13" ht="61.5" hidden="1" customHeight="1">
      <c r="A72" s="109"/>
      <c r="B72" s="109"/>
      <c r="C72" s="83"/>
      <c r="D72" s="85"/>
      <c r="E72" s="84"/>
      <c r="F72" s="85"/>
      <c r="G72" s="85"/>
      <c r="H72" s="91"/>
      <c r="I72" s="91"/>
      <c r="J72" s="92"/>
      <c r="K72" s="18"/>
      <c r="L72" s="18"/>
      <c r="M72" s="18"/>
    </row>
    <row r="73" spans="1:13" ht="61.5" hidden="1" customHeight="1">
      <c r="A73" s="109"/>
      <c r="B73" s="109"/>
      <c r="C73" s="83"/>
      <c r="D73" s="85"/>
      <c r="E73" s="84"/>
      <c r="F73" s="85"/>
      <c r="G73" s="85"/>
      <c r="H73" s="91"/>
      <c r="I73" s="91"/>
      <c r="J73" s="92"/>
      <c r="K73" s="18"/>
      <c r="L73" s="18"/>
      <c r="M73" s="18"/>
    </row>
    <row r="74" spans="1:13" ht="61.5" hidden="1" customHeight="1">
      <c r="A74" s="109"/>
      <c r="B74" s="109"/>
      <c r="C74" s="83"/>
      <c r="D74" s="85"/>
      <c r="E74" s="84"/>
      <c r="F74" s="85"/>
      <c r="G74" s="85"/>
      <c r="H74" s="91"/>
      <c r="I74" s="91"/>
      <c r="J74" s="92"/>
      <c r="K74" s="18"/>
      <c r="L74" s="18"/>
      <c r="M74" s="18"/>
    </row>
    <row r="75" spans="1:13" ht="61.5" hidden="1" customHeight="1">
      <c r="A75" s="109"/>
      <c r="B75" s="109"/>
      <c r="C75" s="83"/>
      <c r="D75" s="85"/>
      <c r="E75" s="84"/>
      <c r="F75" s="85"/>
      <c r="G75" s="85"/>
      <c r="H75" s="91"/>
      <c r="I75" s="91"/>
      <c r="J75" s="92"/>
      <c r="K75" s="18"/>
      <c r="L75" s="18"/>
      <c r="M75" s="18"/>
    </row>
    <row r="76" spans="1:13" ht="61.5" hidden="1" customHeight="1">
      <c r="A76" s="109"/>
      <c r="B76" s="109"/>
      <c r="C76" s="83"/>
      <c r="D76" s="85"/>
      <c r="E76" s="84"/>
      <c r="F76" s="85"/>
      <c r="G76" s="85"/>
      <c r="H76" s="91"/>
      <c r="I76" s="91"/>
      <c r="J76" s="92"/>
      <c r="K76" s="18"/>
      <c r="L76" s="18"/>
      <c r="M76" s="18"/>
    </row>
    <row r="77" spans="1:13" ht="61.5" hidden="1" customHeight="1">
      <c r="A77" s="109"/>
      <c r="B77" s="109"/>
      <c r="C77" s="83"/>
      <c r="D77" s="85"/>
      <c r="E77" s="84"/>
      <c r="F77" s="85"/>
      <c r="G77" s="85"/>
      <c r="H77" s="91"/>
      <c r="I77" s="91"/>
      <c r="J77" s="92"/>
      <c r="K77" s="18"/>
      <c r="L77" s="18"/>
      <c r="M77" s="18"/>
    </row>
    <row r="78" spans="1:13" ht="61.5" hidden="1" customHeight="1">
      <c r="A78" s="109"/>
      <c r="B78" s="109"/>
      <c r="C78" s="83"/>
      <c r="D78" s="85"/>
      <c r="E78" s="84"/>
      <c r="F78" s="85"/>
      <c r="G78" s="85"/>
      <c r="H78" s="91"/>
      <c r="I78" s="91"/>
      <c r="J78" s="92"/>
      <c r="K78" s="18"/>
      <c r="L78" s="18"/>
      <c r="M78" s="18"/>
    </row>
    <row r="79" spans="1:13" ht="61.5" hidden="1" customHeight="1">
      <c r="A79" s="109"/>
      <c r="B79" s="109"/>
      <c r="C79" s="83"/>
      <c r="D79" s="85"/>
      <c r="E79" s="84"/>
      <c r="F79" s="85"/>
      <c r="G79" s="85"/>
      <c r="H79" s="91"/>
      <c r="I79" s="91"/>
      <c r="J79" s="92"/>
      <c r="K79" s="18"/>
      <c r="L79" s="18"/>
      <c r="M79" s="18"/>
    </row>
    <row r="80" spans="1:13" ht="61.5" hidden="1" customHeight="1">
      <c r="A80" s="109"/>
      <c r="B80" s="109"/>
      <c r="C80" s="83"/>
      <c r="D80" s="85"/>
      <c r="E80" s="84"/>
      <c r="F80" s="85"/>
      <c r="G80" s="85"/>
      <c r="H80" s="91"/>
      <c r="I80" s="91"/>
      <c r="J80" s="92"/>
      <c r="K80" s="18"/>
      <c r="L80" s="18"/>
      <c r="M80" s="18"/>
    </row>
    <row r="81" spans="1:13" ht="61.5" hidden="1" customHeight="1">
      <c r="A81" s="109"/>
      <c r="B81" s="109"/>
      <c r="C81" s="83"/>
      <c r="D81" s="85"/>
      <c r="E81" s="84"/>
      <c r="F81" s="85"/>
      <c r="G81" s="85"/>
      <c r="H81" s="91"/>
      <c r="I81" s="91"/>
      <c r="J81" s="92"/>
      <c r="K81" s="18"/>
      <c r="L81" s="18"/>
      <c r="M81" s="18"/>
    </row>
    <row r="82" spans="1:13" ht="61.5" hidden="1" customHeight="1">
      <c r="A82" s="109"/>
      <c r="B82" s="109"/>
      <c r="C82" s="83"/>
      <c r="D82" s="85"/>
      <c r="E82" s="84"/>
      <c r="F82" s="85"/>
      <c r="G82" s="85"/>
      <c r="H82" s="91"/>
      <c r="I82" s="91"/>
      <c r="J82" s="92"/>
      <c r="K82" s="18"/>
      <c r="L82" s="18"/>
      <c r="M82" s="18"/>
    </row>
    <row r="83" spans="1:13" ht="61.5" hidden="1" customHeight="1">
      <c r="A83" s="109"/>
      <c r="B83" s="109"/>
      <c r="C83" s="83"/>
      <c r="D83" s="85"/>
      <c r="E83" s="84"/>
      <c r="F83" s="85"/>
      <c r="G83" s="85"/>
      <c r="H83" s="91"/>
      <c r="I83" s="91"/>
      <c r="J83" s="92"/>
      <c r="K83" s="18"/>
      <c r="L83" s="18"/>
      <c r="M83" s="18"/>
    </row>
    <row r="84" spans="1:13" s="7" customFormat="1" ht="60.75" customHeight="1">
      <c r="A84" s="109"/>
      <c r="B84" s="109"/>
      <c r="C84" s="42" t="s">
        <v>38</v>
      </c>
      <c r="D84" s="40">
        <v>824</v>
      </c>
      <c r="E84" s="40" t="s">
        <v>43</v>
      </c>
      <c r="F84" s="40" t="s">
        <v>3</v>
      </c>
      <c r="G84" s="40" t="s">
        <v>3</v>
      </c>
      <c r="H84" s="38">
        <v>76.923000000000002</v>
      </c>
      <c r="I84" s="38">
        <v>76.923000000000002</v>
      </c>
      <c r="J84" s="82">
        <v>76.923000000000002</v>
      </c>
      <c r="K84" s="17">
        <f>K118+K159</f>
        <v>392.71199999999999</v>
      </c>
      <c r="L84" s="17">
        <f>L118+L159</f>
        <v>76.923000000000002</v>
      </c>
      <c r="M84" s="17" t="e">
        <f>M118+M159</f>
        <v>#REF!</v>
      </c>
    </row>
    <row r="85" spans="1:13" s="2" customFormat="1" ht="45.75" hidden="1" customHeight="1">
      <c r="A85" s="109" t="s">
        <v>95</v>
      </c>
      <c r="B85" s="109" t="s">
        <v>21</v>
      </c>
      <c r="C85" s="42" t="s">
        <v>102</v>
      </c>
      <c r="D85" s="40" t="s">
        <v>3</v>
      </c>
      <c r="E85" s="41" t="s">
        <v>43</v>
      </c>
      <c r="F85" s="22">
        <v>1</v>
      </c>
      <c r="G85" s="40" t="s">
        <v>3</v>
      </c>
      <c r="H85" s="91">
        <v>20</v>
      </c>
      <c r="I85" s="91">
        <v>20</v>
      </c>
      <c r="J85" s="91">
        <v>20</v>
      </c>
    </row>
    <row r="86" spans="1:13" s="2" customFormat="1" ht="25.5" hidden="1" customHeight="1">
      <c r="A86" s="109"/>
      <c r="B86" s="109"/>
      <c r="C86" s="42" t="s">
        <v>55</v>
      </c>
      <c r="D86" s="40" t="s">
        <v>3</v>
      </c>
      <c r="E86" s="41" t="s">
        <v>43</v>
      </c>
      <c r="F86" s="22">
        <v>1</v>
      </c>
      <c r="G86" s="40" t="s">
        <v>3</v>
      </c>
      <c r="H86" s="91">
        <v>20</v>
      </c>
      <c r="I86" s="91">
        <v>20</v>
      </c>
      <c r="J86" s="91">
        <v>20</v>
      </c>
    </row>
    <row r="87" spans="1:13" s="2" customFormat="1" ht="80.25" hidden="1" customHeight="1">
      <c r="A87" s="109"/>
      <c r="B87" s="109"/>
      <c r="C87" s="42" t="s">
        <v>68</v>
      </c>
      <c r="D87" s="40">
        <v>805</v>
      </c>
      <c r="E87" s="41" t="s">
        <v>43</v>
      </c>
      <c r="F87" s="22">
        <v>1</v>
      </c>
      <c r="G87" s="40" t="s">
        <v>3</v>
      </c>
      <c r="H87" s="91" t="s">
        <v>33</v>
      </c>
      <c r="I87" s="91" t="s">
        <v>33</v>
      </c>
      <c r="J87" s="91" t="s">
        <v>33</v>
      </c>
    </row>
    <row r="88" spans="1:13" s="2" customFormat="1" ht="127.5" hidden="1" customHeight="1">
      <c r="A88" s="130"/>
      <c r="B88" s="109"/>
      <c r="C88" s="42" t="s">
        <v>67</v>
      </c>
      <c r="D88" s="40">
        <v>805</v>
      </c>
      <c r="E88" s="41" t="s">
        <v>43</v>
      </c>
      <c r="F88" s="22">
        <v>1</v>
      </c>
      <c r="G88" s="40" t="s">
        <v>3</v>
      </c>
      <c r="H88" s="91">
        <v>20</v>
      </c>
      <c r="I88" s="91">
        <v>20</v>
      </c>
      <c r="J88" s="91">
        <v>20</v>
      </c>
      <c r="K88" s="16">
        <f>H104</f>
        <v>20</v>
      </c>
      <c r="L88" s="16">
        <f>J104</f>
        <v>20</v>
      </c>
      <c r="M88" s="16" t="e">
        <f>#REF!</f>
        <v>#REF!</v>
      </c>
    </row>
    <row r="89" spans="1:13" s="2" customFormat="1" ht="26.25" hidden="1" customHeight="1">
      <c r="A89" s="109" t="s">
        <v>23</v>
      </c>
      <c r="B89" s="109" t="s">
        <v>60</v>
      </c>
      <c r="C89" s="42" t="s">
        <v>5</v>
      </c>
      <c r="D89" s="40" t="s">
        <v>3</v>
      </c>
      <c r="E89" s="23" t="s">
        <v>43</v>
      </c>
      <c r="F89" s="22">
        <v>1</v>
      </c>
      <c r="G89" s="23" t="s">
        <v>44</v>
      </c>
      <c r="H89" s="91">
        <v>0</v>
      </c>
      <c r="I89" s="91">
        <v>0</v>
      </c>
      <c r="J89" s="91">
        <v>0</v>
      </c>
    </row>
    <row r="90" spans="1:13" s="2" customFormat="1" ht="25.5" hidden="1" customHeight="1">
      <c r="A90" s="109"/>
      <c r="B90" s="109"/>
      <c r="C90" s="42" t="s">
        <v>55</v>
      </c>
      <c r="D90" s="40" t="s">
        <v>3</v>
      </c>
      <c r="E90" s="23" t="s">
        <v>43</v>
      </c>
      <c r="F90" s="22">
        <v>1</v>
      </c>
      <c r="G90" s="23" t="s">
        <v>44</v>
      </c>
      <c r="H90" s="91">
        <v>0</v>
      </c>
      <c r="I90" s="91">
        <v>0</v>
      </c>
      <c r="J90" s="91">
        <v>0</v>
      </c>
    </row>
    <row r="91" spans="1:13" s="2" customFormat="1" ht="88.5" hidden="1" customHeight="1">
      <c r="A91" s="109"/>
      <c r="B91" s="109"/>
      <c r="C91" s="42" t="s">
        <v>68</v>
      </c>
      <c r="D91" s="40">
        <v>805</v>
      </c>
      <c r="E91" s="23" t="s">
        <v>43</v>
      </c>
      <c r="F91" s="22">
        <v>1</v>
      </c>
      <c r="G91" s="23" t="s">
        <v>44</v>
      </c>
      <c r="H91" s="91" t="s">
        <v>33</v>
      </c>
      <c r="I91" s="91" t="s">
        <v>33</v>
      </c>
      <c r="J91" s="91" t="s">
        <v>33</v>
      </c>
    </row>
    <row r="92" spans="1:13" s="2" customFormat="1" ht="74.099999999999994" hidden="1" customHeight="1">
      <c r="A92" s="109"/>
      <c r="B92" s="109"/>
      <c r="C92" s="42" t="s">
        <v>67</v>
      </c>
      <c r="D92" s="40">
        <v>805</v>
      </c>
      <c r="E92" s="23" t="s">
        <v>43</v>
      </c>
      <c r="F92" s="22">
        <v>1</v>
      </c>
      <c r="G92" s="23" t="s">
        <v>44</v>
      </c>
      <c r="H92" s="91">
        <v>0</v>
      </c>
      <c r="I92" s="91">
        <v>0</v>
      </c>
      <c r="J92" s="91">
        <v>0</v>
      </c>
    </row>
    <row r="93" spans="1:13" s="2" customFormat="1" ht="60" hidden="1" customHeight="1">
      <c r="A93" s="109"/>
      <c r="B93" s="109"/>
      <c r="C93" s="42" t="s">
        <v>10</v>
      </c>
      <c r="D93" s="22">
        <v>803</v>
      </c>
      <c r="E93" s="23" t="s">
        <v>43</v>
      </c>
      <c r="F93" s="22">
        <v>1</v>
      </c>
      <c r="G93" s="23" t="s">
        <v>44</v>
      </c>
      <c r="H93" s="91">
        <v>0</v>
      </c>
      <c r="I93" s="91">
        <v>0</v>
      </c>
      <c r="J93" s="91">
        <v>0</v>
      </c>
    </row>
    <row r="94" spans="1:13" s="2" customFormat="1" ht="53.4" hidden="1" customHeight="1">
      <c r="A94" s="109"/>
      <c r="B94" s="109"/>
      <c r="C94" s="42" t="s">
        <v>12</v>
      </c>
      <c r="D94" s="22">
        <v>806</v>
      </c>
      <c r="E94" s="23" t="s">
        <v>43</v>
      </c>
      <c r="F94" s="22">
        <v>1</v>
      </c>
      <c r="G94" s="23" t="s">
        <v>44</v>
      </c>
      <c r="H94" s="91">
        <v>0</v>
      </c>
      <c r="I94" s="91">
        <v>0</v>
      </c>
      <c r="J94" s="91">
        <v>0</v>
      </c>
    </row>
    <row r="95" spans="1:13" s="2" customFormat="1" ht="74.400000000000006" hidden="1" customHeight="1">
      <c r="A95" s="109"/>
      <c r="B95" s="109"/>
      <c r="C95" s="42" t="s">
        <v>6</v>
      </c>
      <c r="D95" s="22">
        <v>809</v>
      </c>
      <c r="E95" s="23" t="s">
        <v>43</v>
      </c>
      <c r="F95" s="22">
        <v>1</v>
      </c>
      <c r="G95" s="23" t="s">
        <v>44</v>
      </c>
      <c r="H95" s="91">
        <v>0</v>
      </c>
      <c r="I95" s="91">
        <v>0</v>
      </c>
      <c r="J95" s="91">
        <v>0</v>
      </c>
    </row>
    <row r="96" spans="1:13" s="2" customFormat="1" ht="63.75" hidden="1" customHeight="1">
      <c r="A96" s="109"/>
      <c r="B96" s="109"/>
      <c r="C96" s="42" t="s">
        <v>11</v>
      </c>
      <c r="D96" s="40">
        <v>804</v>
      </c>
      <c r="E96" s="23" t="s">
        <v>43</v>
      </c>
      <c r="F96" s="22">
        <v>1</v>
      </c>
      <c r="G96" s="23" t="s">
        <v>44</v>
      </c>
      <c r="H96" s="91">
        <v>0</v>
      </c>
      <c r="I96" s="91">
        <v>0</v>
      </c>
      <c r="J96" s="91">
        <v>0</v>
      </c>
    </row>
    <row r="97" spans="1:10" s="2" customFormat="1" ht="26.25" hidden="1" customHeight="1">
      <c r="A97" s="109" t="s">
        <v>24</v>
      </c>
      <c r="B97" s="109" t="s">
        <v>103</v>
      </c>
      <c r="C97" s="42" t="s">
        <v>5</v>
      </c>
      <c r="D97" s="40" t="s">
        <v>3</v>
      </c>
      <c r="E97" s="23" t="s">
        <v>43</v>
      </c>
      <c r="F97" s="22">
        <v>1</v>
      </c>
      <c r="G97" s="23" t="s">
        <v>46</v>
      </c>
      <c r="H97" s="91">
        <v>0</v>
      </c>
      <c r="I97" s="91">
        <v>0</v>
      </c>
      <c r="J97" s="91">
        <v>0</v>
      </c>
    </row>
    <row r="98" spans="1:10" s="2" customFormat="1" ht="22.5" hidden="1" customHeight="1">
      <c r="A98" s="109"/>
      <c r="B98" s="109"/>
      <c r="C98" s="42" t="s">
        <v>55</v>
      </c>
      <c r="D98" s="40" t="s">
        <v>3</v>
      </c>
      <c r="E98" s="23" t="s">
        <v>43</v>
      </c>
      <c r="F98" s="22">
        <v>1</v>
      </c>
      <c r="G98" s="23" t="s">
        <v>46</v>
      </c>
      <c r="H98" s="91">
        <v>0</v>
      </c>
      <c r="I98" s="91">
        <v>0</v>
      </c>
      <c r="J98" s="91">
        <v>0</v>
      </c>
    </row>
    <row r="99" spans="1:10" s="2" customFormat="1" ht="81.75" hidden="1" customHeight="1">
      <c r="A99" s="109"/>
      <c r="B99" s="109"/>
      <c r="C99" s="42" t="s">
        <v>68</v>
      </c>
      <c r="D99" s="24">
        <v>805</v>
      </c>
      <c r="E99" s="23" t="s">
        <v>43</v>
      </c>
      <c r="F99" s="22">
        <v>1</v>
      </c>
      <c r="G99" s="23" t="s">
        <v>46</v>
      </c>
      <c r="H99" s="91" t="s">
        <v>33</v>
      </c>
      <c r="I99" s="91" t="s">
        <v>33</v>
      </c>
      <c r="J99" s="91" t="s">
        <v>33</v>
      </c>
    </row>
    <row r="100" spans="1:10" s="2" customFormat="1" ht="127.5" hidden="1" customHeight="1">
      <c r="A100" s="109"/>
      <c r="B100" s="109"/>
      <c r="C100" s="42" t="s">
        <v>67</v>
      </c>
      <c r="D100" s="24">
        <v>805</v>
      </c>
      <c r="E100" s="23" t="s">
        <v>43</v>
      </c>
      <c r="F100" s="22">
        <v>1</v>
      </c>
      <c r="G100" s="23" t="s">
        <v>46</v>
      </c>
      <c r="H100" s="91">
        <v>0</v>
      </c>
      <c r="I100" s="91">
        <v>0</v>
      </c>
      <c r="J100" s="91">
        <v>0</v>
      </c>
    </row>
    <row r="101" spans="1:10" s="2" customFormat="1" ht="45.75" hidden="1" customHeight="1">
      <c r="A101" s="109" t="s">
        <v>25</v>
      </c>
      <c r="B101" s="109" t="s">
        <v>13</v>
      </c>
      <c r="C101" s="42" t="s">
        <v>102</v>
      </c>
      <c r="D101" s="40" t="s">
        <v>3</v>
      </c>
      <c r="E101" s="23" t="s">
        <v>43</v>
      </c>
      <c r="F101" s="22">
        <v>1</v>
      </c>
      <c r="G101" s="23" t="s">
        <v>48</v>
      </c>
      <c r="H101" s="91">
        <v>20</v>
      </c>
      <c r="I101" s="91">
        <v>20</v>
      </c>
      <c r="J101" s="91">
        <v>20</v>
      </c>
    </row>
    <row r="102" spans="1:10" s="2" customFormat="1" ht="27.75" hidden="1" customHeight="1">
      <c r="A102" s="109"/>
      <c r="B102" s="109"/>
      <c r="C102" s="42" t="s">
        <v>55</v>
      </c>
      <c r="D102" s="40" t="s">
        <v>3</v>
      </c>
      <c r="E102" s="23" t="s">
        <v>43</v>
      </c>
      <c r="F102" s="22">
        <v>1</v>
      </c>
      <c r="G102" s="23" t="s">
        <v>48</v>
      </c>
      <c r="H102" s="91">
        <v>20</v>
      </c>
      <c r="I102" s="91">
        <v>20</v>
      </c>
      <c r="J102" s="91">
        <v>20</v>
      </c>
    </row>
    <row r="103" spans="1:10" s="2" customFormat="1" ht="78" hidden="1" customHeight="1">
      <c r="A103" s="109"/>
      <c r="B103" s="109"/>
      <c r="C103" s="42" t="s">
        <v>68</v>
      </c>
      <c r="D103" s="40">
        <v>805</v>
      </c>
      <c r="E103" s="23" t="s">
        <v>43</v>
      </c>
      <c r="F103" s="22">
        <v>1</v>
      </c>
      <c r="G103" s="23" t="s">
        <v>48</v>
      </c>
      <c r="H103" s="91" t="s">
        <v>33</v>
      </c>
      <c r="I103" s="91" t="s">
        <v>33</v>
      </c>
      <c r="J103" s="91" t="s">
        <v>33</v>
      </c>
    </row>
    <row r="104" spans="1:10" s="2" customFormat="1" ht="246.75" hidden="1" customHeight="1">
      <c r="A104" s="109"/>
      <c r="B104" s="109"/>
      <c r="C104" s="42" t="s">
        <v>67</v>
      </c>
      <c r="D104" s="40">
        <v>805</v>
      </c>
      <c r="E104" s="23" t="s">
        <v>43</v>
      </c>
      <c r="F104" s="22">
        <v>1</v>
      </c>
      <c r="G104" s="23" t="s">
        <v>48</v>
      </c>
      <c r="H104" s="91">
        <v>20</v>
      </c>
      <c r="I104" s="91">
        <v>20</v>
      </c>
      <c r="J104" s="91">
        <v>20</v>
      </c>
    </row>
    <row r="105" spans="1:10" s="2" customFormat="1" ht="30.75" hidden="1" customHeight="1">
      <c r="A105" s="109" t="s">
        <v>26</v>
      </c>
      <c r="B105" s="109" t="s">
        <v>109</v>
      </c>
      <c r="C105" s="42" t="s">
        <v>5</v>
      </c>
      <c r="D105" s="24" t="s">
        <v>3</v>
      </c>
      <c r="E105" s="23" t="s">
        <v>43</v>
      </c>
      <c r="F105" s="22">
        <v>1</v>
      </c>
      <c r="G105" s="23" t="s">
        <v>43</v>
      </c>
      <c r="H105" s="91">
        <v>0</v>
      </c>
      <c r="I105" s="91">
        <v>0</v>
      </c>
      <c r="J105" s="91">
        <v>0</v>
      </c>
    </row>
    <row r="106" spans="1:10" s="2" customFormat="1" ht="27.75" hidden="1" customHeight="1">
      <c r="A106" s="109"/>
      <c r="B106" s="109"/>
      <c r="C106" s="42" t="s">
        <v>55</v>
      </c>
      <c r="D106" s="24" t="s">
        <v>3</v>
      </c>
      <c r="E106" s="23" t="s">
        <v>43</v>
      </c>
      <c r="F106" s="22">
        <v>1</v>
      </c>
      <c r="G106" s="23" t="s">
        <v>43</v>
      </c>
      <c r="H106" s="91">
        <v>0</v>
      </c>
      <c r="I106" s="91">
        <v>0</v>
      </c>
      <c r="J106" s="91">
        <v>0</v>
      </c>
    </row>
    <row r="107" spans="1:10" s="2" customFormat="1" ht="81.75" hidden="1" customHeight="1">
      <c r="A107" s="109"/>
      <c r="B107" s="109"/>
      <c r="C107" s="42" t="s">
        <v>68</v>
      </c>
      <c r="D107" s="24">
        <v>805</v>
      </c>
      <c r="E107" s="23" t="s">
        <v>43</v>
      </c>
      <c r="F107" s="22">
        <v>1</v>
      </c>
      <c r="G107" s="23" t="s">
        <v>43</v>
      </c>
      <c r="H107" s="91" t="s">
        <v>33</v>
      </c>
      <c r="I107" s="91" t="s">
        <v>33</v>
      </c>
      <c r="J107" s="91" t="s">
        <v>33</v>
      </c>
    </row>
    <row r="108" spans="1:10" s="2" customFormat="1" ht="109.5" hidden="1" customHeight="1">
      <c r="A108" s="109"/>
      <c r="B108" s="109"/>
      <c r="C108" s="42" t="s">
        <v>67</v>
      </c>
      <c r="D108" s="24">
        <v>805</v>
      </c>
      <c r="E108" s="23" t="s">
        <v>43</v>
      </c>
      <c r="F108" s="22">
        <v>1</v>
      </c>
      <c r="G108" s="23" t="s">
        <v>43</v>
      </c>
      <c r="H108" s="91">
        <v>0</v>
      </c>
      <c r="I108" s="91">
        <v>0</v>
      </c>
      <c r="J108" s="91">
        <v>0</v>
      </c>
    </row>
    <row r="109" spans="1:10" s="5" customFormat="1" ht="45.75" hidden="1" customHeight="1">
      <c r="A109" s="109" t="s">
        <v>96</v>
      </c>
      <c r="B109" s="109" t="s">
        <v>16</v>
      </c>
      <c r="C109" s="42" t="s">
        <v>102</v>
      </c>
      <c r="D109" s="47" t="s">
        <v>3</v>
      </c>
      <c r="E109" s="30" t="s">
        <v>43</v>
      </c>
      <c r="F109" s="47">
        <v>2</v>
      </c>
      <c r="G109" s="47" t="s">
        <v>3</v>
      </c>
      <c r="H109" s="86">
        <v>6661.4679999999998</v>
      </c>
      <c r="I109" s="86">
        <f>I113+I114+I115+I116+I117+I118</f>
        <v>5911.8949999999995</v>
      </c>
      <c r="J109" s="86">
        <f>J113+J114+J115+J116+J117+J118</f>
        <v>5911.8941699999996</v>
      </c>
    </row>
    <row r="110" spans="1:10" s="5" customFormat="1" ht="45.75" hidden="1" customHeight="1">
      <c r="A110" s="109"/>
      <c r="B110" s="109"/>
      <c r="C110" s="116" t="s">
        <v>123</v>
      </c>
      <c r="D110" s="123" t="s">
        <v>3</v>
      </c>
      <c r="E110" s="123" t="s">
        <v>43</v>
      </c>
      <c r="F110" s="123">
        <v>2</v>
      </c>
      <c r="G110" s="147" t="s">
        <v>3</v>
      </c>
      <c r="H110" s="87">
        <v>6661.4679999999998</v>
      </c>
      <c r="I110" s="87">
        <v>5911.8950000000004</v>
      </c>
      <c r="J110" s="88">
        <v>5911.8940000000002</v>
      </c>
    </row>
    <row r="111" spans="1:10" s="5" customFormat="1" ht="45.75" hidden="1" customHeight="1">
      <c r="A111" s="109"/>
      <c r="B111" s="109"/>
      <c r="C111" s="116"/>
      <c r="D111" s="124"/>
      <c r="E111" s="124"/>
      <c r="F111" s="124"/>
      <c r="G111" s="148"/>
      <c r="H111" s="89">
        <v>0</v>
      </c>
      <c r="I111" s="89">
        <v>0</v>
      </c>
      <c r="J111" s="93">
        <v>0</v>
      </c>
    </row>
    <row r="112" spans="1:10" s="5" customFormat="1" ht="62.1" hidden="1" customHeight="1">
      <c r="A112" s="109"/>
      <c r="B112" s="109"/>
      <c r="C112" s="42" t="s">
        <v>68</v>
      </c>
      <c r="D112" s="40">
        <v>805</v>
      </c>
      <c r="E112" s="40" t="s">
        <v>43</v>
      </c>
      <c r="F112" s="40">
        <v>2</v>
      </c>
      <c r="G112" s="40" t="s">
        <v>3</v>
      </c>
      <c r="H112" s="91" t="s">
        <v>33</v>
      </c>
      <c r="I112" s="91" t="s">
        <v>33</v>
      </c>
      <c r="J112" s="91" t="s">
        <v>33</v>
      </c>
    </row>
    <row r="113" spans="1:13" s="5" customFormat="1" ht="78" hidden="1" customHeight="1">
      <c r="A113" s="109"/>
      <c r="B113" s="109"/>
      <c r="C113" s="42" t="s">
        <v>67</v>
      </c>
      <c r="D113" s="40">
        <v>805</v>
      </c>
      <c r="E113" s="40" t="s">
        <v>43</v>
      </c>
      <c r="F113" s="40">
        <v>2</v>
      </c>
      <c r="G113" s="40" t="s">
        <v>3</v>
      </c>
      <c r="H113" s="91">
        <v>4900</v>
      </c>
      <c r="I113" s="91">
        <v>4474.6949999999997</v>
      </c>
      <c r="J113" s="91">
        <v>4474.6941699999998</v>
      </c>
      <c r="K113" s="17">
        <f>H123+H133+H143</f>
        <v>4900</v>
      </c>
      <c r="L113" s="17">
        <f>J123+J133+J143</f>
        <v>4474.6949999999997</v>
      </c>
      <c r="M113" s="17" t="e">
        <f>#REF!+#REF!+#REF!</f>
        <v>#REF!</v>
      </c>
    </row>
    <row r="114" spans="1:13" s="7" customFormat="1" ht="60" hidden="1" customHeight="1">
      <c r="A114" s="109"/>
      <c r="B114" s="109"/>
      <c r="C114" s="42" t="s">
        <v>11</v>
      </c>
      <c r="D114" s="40">
        <v>804</v>
      </c>
      <c r="E114" s="40" t="s">
        <v>43</v>
      </c>
      <c r="F114" s="40">
        <v>2</v>
      </c>
      <c r="G114" s="40" t="s">
        <v>3</v>
      </c>
      <c r="H114" s="91">
        <v>445.67899999999997</v>
      </c>
      <c r="I114" s="91">
        <v>437.2</v>
      </c>
      <c r="J114" s="91">
        <v>437.2</v>
      </c>
      <c r="K114" s="17">
        <f>H125</f>
        <v>445.67899999999997</v>
      </c>
      <c r="L114" s="17">
        <f>J125</f>
        <v>437.2</v>
      </c>
      <c r="M114" s="17" t="e">
        <f>#REF!</f>
        <v>#REF!</v>
      </c>
    </row>
    <row r="115" spans="1:13" s="7" customFormat="1" ht="59.25" hidden="1" customHeight="1">
      <c r="A115" s="109"/>
      <c r="B115" s="109"/>
      <c r="C115" s="42" t="s">
        <v>10</v>
      </c>
      <c r="D115" s="40">
        <v>803</v>
      </c>
      <c r="E115" s="23" t="s">
        <v>43</v>
      </c>
      <c r="F115" s="40">
        <v>2</v>
      </c>
      <c r="G115" s="40" t="s">
        <v>3</v>
      </c>
      <c r="H115" s="91">
        <v>0</v>
      </c>
      <c r="I115" s="91">
        <v>0</v>
      </c>
      <c r="J115" s="91">
        <v>0</v>
      </c>
    </row>
    <row r="116" spans="1:13" s="5" customFormat="1" ht="63.75" hidden="1" customHeight="1">
      <c r="A116" s="109"/>
      <c r="B116" s="109"/>
      <c r="C116" s="42" t="s">
        <v>12</v>
      </c>
      <c r="D116" s="40">
        <v>806</v>
      </c>
      <c r="E116" s="40" t="s">
        <v>43</v>
      </c>
      <c r="F116" s="40">
        <v>2</v>
      </c>
      <c r="G116" s="40" t="s">
        <v>3</v>
      </c>
      <c r="H116" s="91">
        <v>0</v>
      </c>
      <c r="I116" s="91">
        <v>0</v>
      </c>
      <c r="J116" s="91">
        <v>0</v>
      </c>
    </row>
    <row r="117" spans="1:13" s="5" customFormat="1" ht="88.5" hidden="1" customHeight="1">
      <c r="A117" s="109"/>
      <c r="B117" s="109"/>
      <c r="C117" s="42" t="s">
        <v>6</v>
      </c>
      <c r="D117" s="40">
        <v>809</v>
      </c>
      <c r="E117" s="40" t="s">
        <v>43</v>
      </c>
      <c r="F117" s="40">
        <v>2</v>
      </c>
      <c r="G117" s="40" t="s">
        <v>3</v>
      </c>
      <c r="H117" s="91">
        <v>1000</v>
      </c>
      <c r="I117" s="91">
        <v>1000</v>
      </c>
      <c r="J117" s="91">
        <v>1000</v>
      </c>
      <c r="K117" s="17">
        <f>H127</f>
        <v>1000</v>
      </c>
      <c r="L117" s="17">
        <f>J127</f>
        <v>1000</v>
      </c>
      <c r="M117" s="17" t="e">
        <f>#REF!</f>
        <v>#REF!</v>
      </c>
    </row>
    <row r="118" spans="1:13" s="5" customFormat="1" ht="66.75" hidden="1" customHeight="1">
      <c r="A118" s="109"/>
      <c r="B118" s="109"/>
      <c r="C118" s="42" t="s">
        <v>38</v>
      </c>
      <c r="D118" s="40">
        <v>824</v>
      </c>
      <c r="E118" s="40" t="s">
        <v>43</v>
      </c>
      <c r="F118" s="40">
        <v>2</v>
      </c>
      <c r="G118" s="40" t="s">
        <v>3</v>
      </c>
      <c r="H118" s="91">
        <v>315.78899999999999</v>
      </c>
      <c r="I118" s="91">
        <v>0</v>
      </c>
      <c r="J118" s="91">
        <v>0</v>
      </c>
      <c r="K118" s="17">
        <f>H128</f>
        <v>315.78899999999999</v>
      </c>
      <c r="L118" s="17">
        <f>J128</f>
        <v>0</v>
      </c>
      <c r="M118" s="17" t="e">
        <f>#REF!</f>
        <v>#REF!</v>
      </c>
    </row>
    <row r="119" spans="1:13" s="5" customFormat="1" ht="45.75" hidden="1" customHeight="1">
      <c r="A119" s="109" t="s">
        <v>23</v>
      </c>
      <c r="B119" s="109" t="s">
        <v>19</v>
      </c>
      <c r="C119" s="42" t="s">
        <v>104</v>
      </c>
      <c r="D119" s="24" t="s">
        <v>3</v>
      </c>
      <c r="E119" s="41" t="s">
        <v>43</v>
      </c>
      <c r="F119" s="40">
        <v>2</v>
      </c>
      <c r="G119" s="41" t="s">
        <v>44</v>
      </c>
      <c r="H119" s="86">
        <v>3261.4679999999998</v>
      </c>
      <c r="I119" s="86">
        <v>2733.2</v>
      </c>
      <c r="J119" s="86">
        <v>2733.2</v>
      </c>
    </row>
    <row r="120" spans="1:13" s="5" customFormat="1" ht="26.25" hidden="1" customHeight="1">
      <c r="A120" s="109"/>
      <c r="B120" s="109"/>
      <c r="C120" s="109" t="s">
        <v>123</v>
      </c>
      <c r="D120" s="141" t="s">
        <v>3</v>
      </c>
      <c r="E120" s="143" t="s">
        <v>43</v>
      </c>
      <c r="F120" s="137">
        <v>2</v>
      </c>
      <c r="G120" s="139" t="s">
        <v>44</v>
      </c>
      <c r="H120" s="87">
        <v>3261.4679999999998</v>
      </c>
      <c r="I120" s="87">
        <v>2733.2</v>
      </c>
      <c r="J120" s="88">
        <v>2733.2</v>
      </c>
    </row>
    <row r="121" spans="1:13" s="5" customFormat="1" ht="32.25" hidden="1" customHeight="1">
      <c r="A121" s="109"/>
      <c r="B121" s="109"/>
      <c r="C121" s="109"/>
      <c r="D121" s="142"/>
      <c r="E121" s="144"/>
      <c r="F121" s="138"/>
      <c r="G121" s="140"/>
      <c r="H121" s="89">
        <v>0</v>
      </c>
      <c r="I121" s="89">
        <v>0</v>
      </c>
      <c r="J121" s="93">
        <v>0</v>
      </c>
    </row>
    <row r="122" spans="1:13" s="5" customFormat="1" ht="76.5" hidden="1" customHeight="1">
      <c r="A122" s="109"/>
      <c r="B122" s="109"/>
      <c r="C122" s="42" t="s">
        <v>68</v>
      </c>
      <c r="D122" s="24">
        <v>805</v>
      </c>
      <c r="E122" s="41" t="s">
        <v>43</v>
      </c>
      <c r="F122" s="40">
        <v>2</v>
      </c>
      <c r="G122" s="41" t="s">
        <v>44</v>
      </c>
      <c r="H122" s="91" t="s">
        <v>33</v>
      </c>
      <c r="I122" s="91" t="s">
        <v>33</v>
      </c>
      <c r="J122" s="91" t="s">
        <v>33</v>
      </c>
    </row>
    <row r="123" spans="1:13" s="5" customFormat="1" ht="76.5" hidden="1" customHeight="1">
      <c r="A123" s="109"/>
      <c r="B123" s="109"/>
      <c r="C123" s="42" t="s">
        <v>67</v>
      </c>
      <c r="D123" s="24">
        <v>805</v>
      </c>
      <c r="E123" s="41" t="s">
        <v>43</v>
      </c>
      <c r="F123" s="40">
        <v>2</v>
      </c>
      <c r="G123" s="41" t="s">
        <v>44</v>
      </c>
      <c r="H123" s="91">
        <v>1500</v>
      </c>
      <c r="I123" s="91">
        <v>1296</v>
      </c>
      <c r="J123" s="91">
        <v>1296</v>
      </c>
    </row>
    <row r="124" spans="1:13" s="7" customFormat="1" ht="57" hidden="1" customHeight="1">
      <c r="A124" s="109"/>
      <c r="B124" s="109"/>
      <c r="C124" s="42" t="s">
        <v>12</v>
      </c>
      <c r="D124" s="40">
        <v>806</v>
      </c>
      <c r="E124" s="41" t="s">
        <v>43</v>
      </c>
      <c r="F124" s="40">
        <v>2</v>
      </c>
      <c r="G124" s="41" t="s">
        <v>44</v>
      </c>
      <c r="H124" s="91">
        <v>0</v>
      </c>
      <c r="I124" s="91">
        <v>0</v>
      </c>
      <c r="J124" s="91">
        <v>0</v>
      </c>
    </row>
    <row r="125" spans="1:13" s="7" customFormat="1" ht="60.9" hidden="1" customHeight="1">
      <c r="A125" s="109"/>
      <c r="B125" s="109"/>
      <c r="C125" s="42" t="s">
        <v>11</v>
      </c>
      <c r="D125" s="40">
        <v>804</v>
      </c>
      <c r="E125" s="41" t="s">
        <v>43</v>
      </c>
      <c r="F125" s="40">
        <v>2</v>
      </c>
      <c r="G125" s="41" t="s">
        <v>44</v>
      </c>
      <c r="H125" s="91">
        <v>445.67899999999997</v>
      </c>
      <c r="I125" s="91">
        <v>437.2</v>
      </c>
      <c r="J125" s="91">
        <v>437.2</v>
      </c>
    </row>
    <row r="126" spans="1:13" s="2" customFormat="1" ht="60.9" hidden="1" customHeight="1">
      <c r="A126" s="109"/>
      <c r="B126" s="109"/>
      <c r="C126" s="42" t="s">
        <v>10</v>
      </c>
      <c r="D126" s="24">
        <v>803</v>
      </c>
      <c r="E126" s="41" t="s">
        <v>43</v>
      </c>
      <c r="F126" s="40">
        <v>2</v>
      </c>
      <c r="G126" s="41" t="s">
        <v>44</v>
      </c>
      <c r="H126" s="91">
        <v>0</v>
      </c>
      <c r="I126" s="91">
        <v>0</v>
      </c>
      <c r="J126" s="91">
        <v>0</v>
      </c>
    </row>
    <row r="127" spans="1:13" s="5" customFormat="1" ht="76.5" hidden="1" customHeight="1">
      <c r="A127" s="109"/>
      <c r="B127" s="109"/>
      <c r="C127" s="42" t="s">
        <v>6</v>
      </c>
      <c r="D127" s="40">
        <v>809</v>
      </c>
      <c r="E127" s="41" t="s">
        <v>43</v>
      </c>
      <c r="F127" s="40">
        <v>2</v>
      </c>
      <c r="G127" s="41" t="s">
        <v>44</v>
      </c>
      <c r="H127" s="91">
        <v>1000</v>
      </c>
      <c r="I127" s="91">
        <v>1000</v>
      </c>
      <c r="J127" s="91">
        <v>1000</v>
      </c>
    </row>
    <row r="128" spans="1:13" s="5" customFormat="1" ht="59.4" hidden="1" customHeight="1">
      <c r="A128" s="109"/>
      <c r="B128" s="109"/>
      <c r="C128" s="42" t="s">
        <v>38</v>
      </c>
      <c r="D128" s="24">
        <v>824</v>
      </c>
      <c r="E128" s="41" t="s">
        <v>43</v>
      </c>
      <c r="F128" s="40">
        <v>2</v>
      </c>
      <c r="G128" s="41" t="s">
        <v>44</v>
      </c>
      <c r="H128" s="91">
        <v>315.78899999999999</v>
      </c>
      <c r="I128" s="91">
        <v>0</v>
      </c>
      <c r="J128" s="91">
        <v>0</v>
      </c>
    </row>
    <row r="129" spans="1:10" s="5" customFormat="1" ht="45.75" hidden="1" customHeight="1">
      <c r="A129" s="109" t="s">
        <v>24</v>
      </c>
      <c r="B129" s="109" t="s">
        <v>61</v>
      </c>
      <c r="C129" s="42" t="s">
        <v>102</v>
      </c>
      <c r="D129" s="24" t="s">
        <v>3</v>
      </c>
      <c r="E129" s="41" t="s">
        <v>43</v>
      </c>
      <c r="F129" s="40">
        <v>2</v>
      </c>
      <c r="G129" s="41" t="s">
        <v>46</v>
      </c>
      <c r="H129" s="86">
        <v>2000</v>
      </c>
      <c r="I129" s="86">
        <v>1780</v>
      </c>
      <c r="J129" s="86">
        <v>1780</v>
      </c>
    </row>
    <row r="130" spans="1:10" s="5" customFormat="1" ht="45.75" hidden="1" customHeight="1">
      <c r="A130" s="109"/>
      <c r="B130" s="109"/>
      <c r="C130" s="109" t="s">
        <v>123</v>
      </c>
      <c r="D130" s="141" t="s">
        <v>3</v>
      </c>
      <c r="E130" s="143" t="s">
        <v>43</v>
      </c>
      <c r="F130" s="137">
        <v>2</v>
      </c>
      <c r="G130" s="139" t="s">
        <v>46</v>
      </c>
      <c r="H130" s="94">
        <v>2000</v>
      </c>
      <c r="I130" s="94">
        <v>1780</v>
      </c>
      <c r="J130" s="95">
        <v>1780</v>
      </c>
    </row>
    <row r="131" spans="1:10" s="5" customFormat="1" ht="45.75" hidden="1" customHeight="1">
      <c r="A131" s="109"/>
      <c r="B131" s="109"/>
      <c r="C131" s="109"/>
      <c r="D131" s="142"/>
      <c r="E131" s="144"/>
      <c r="F131" s="138"/>
      <c r="G131" s="140"/>
      <c r="H131" s="89">
        <v>0</v>
      </c>
      <c r="I131" s="89">
        <v>0</v>
      </c>
      <c r="J131" s="93">
        <v>0</v>
      </c>
    </row>
    <row r="132" spans="1:10" s="5" customFormat="1" ht="83.25" hidden="1" customHeight="1">
      <c r="A132" s="109"/>
      <c r="B132" s="109"/>
      <c r="C132" s="42" t="s">
        <v>68</v>
      </c>
      <c r="D132" s="24">
        <v>805</v>
      </c>
      <c r="E132" s="41" t="s">
        <v>43</v>
      </c>
      <c r="F132" s="40">
        <v>2</v>
      </c>
      <c r="G132" s="41" t="s">
        <v>46</v>
      </c>
      <c r="H132" s="91" t="s">
        <v>33</v>
      </c>
      <c r="I132" s="91" t="s">
        <v>33</v>
      </c>
      <c r="J132" s="91" t="s">
        <v>33</v>
      </c>
    </row>
    <row r="133" spans="1:10" s="5" customFormat="1" ht="83.25" hidden="1" customHeight="1">
      <c r="A133" s="109"/>
      <c r="B133" s="109"/>
      <c r="C133" s="42" t="s">
        <v>67</v>
      </c>
      <c r="D133" s="24">
        <v>805</v>
      </c>
      <c r="E133" s="41" t="s">
        <v>43</v>
      </c>
      <c r="F133" s="40">
        <v>2</v>
      </c>
      <c r="G133" s="41" t="s">
        <v>46</v>
      </c>
      <c r="H133" s="91">
        <v>2000</v>
      </c>
      <c r="I133" s="91">
        <v>1780</v>
      </c>
      <c r="J133" s="91">
        <v>1780</v>
      </c>
    </row>
    <row r="134" spans="1:10" s="2" customFormat="1" ht="61.5" hidden="1" customHeight="1">
      <c r="A134" s="109"/>
      <c r="B134" s="109"/>
      <c r="C134" s="42" t="s">
        <v>12</v>
      </c>
      <c r="D134" s="24">
        <v>806</v>
      </c>
      <c r="E134" s="41" t="s">
        <v>43</v>
      </c>
      <c r="F134" s="40">
        <v>2</v>
      </c>
      <c r="G134" s="41" t="s">
        <v>46</v>
      </c>
      <c r="H134" s="91">
        <v>0</v>
      </c>
      <c r="I134" s="91">
        <v>0</v>
      </c>
      <c r="J134" s="91">
        <v>0</v>
      </c>
    </row>
    <row r="135" spans="1:10" s="2" customFormat="1" ht="60.9" hidden="1" customHeight="1">
      <c r="A135" s="109"/>
      <c r="B135" s="109"/>
      <c r="C135" s="42" t="s">
        <v>10</v>
      </c>
      <c r="D135" s="24">
        <v>803</v>
      </c>
      <c r="E135" s="41" t="s">
        <v>43</v>
      </c>
      <c r="F135" s="40">
        <v>2</v>
      </c>
      <c r="G135" s="41" t="s">
        <v>46</v>
      </c>
      <c r="H135" s="91">
        <v>0</v>
      </c>
      <c r="I135" s="91">
        <v>0</v>
      </c>
      <c r="J135" s="91">
        <v>0</v>
      </c>
    </row>
    <row r="136" spans="1:10" s="2" customFormat="1" ht="45.75" hidden="1" customHeight="1">
      <c r="A136" s="109" t="s">
        <v>25</v>
      </c>
      <c r="B136" s="109" t="s">
        <v>8</v>
      </c>
      <c r="C136" s="42" t="s">
        <v>102</v>
      </c>
      <c r="D136" s="24" t="s">
        <v>3</v>
      </c>
      <c r="E136" s="41" t="s">
        <v>43</v>
      </c>
      <c r="F136" s="40">
        <v>2</v>
      </c>
      <c r="G136" s="41" t="s">
        <v>48</v>
      </c>
      <c r="H136" s="91">
        <v>0</v>
      </c>
      <c r="I136" s="91">
        <v>0</v>
      </c>
      <c r="J136" s="91">
        <v>0</v>
      </c>
    </row>
    <row r="137" spans="1:10" s="2" customFormat="1" ht="45.75" hidden="1" customHeight="1">
      <c r="A137" s="109"/>
      <c r="B137" s="109"/>
      <c r="C137" s="42" t="s">
        <v>55</v>
      </c>
      <c r="D137" s="24" t="s">
        <v>3</v>
      </c>
      <c r="E137" s="41" t="s">
        <v>43</v>
      </c>
      <c r="F137" s="40">
        <v>2</v>
      </c>
      <c r="G137" s="41" t="s">
        <v>48</v>
      </c>
      <c r="H137" s="91">
        <v>0</v>
      </c>
      <c r="I137" s="91">
        <v>0</v>
      </c>
      <c r="J137" s="91">
        <v>0</v>
      </c>
    </row>
    <row r="138" spans="1:10" s="2" customFormat="1" ht="90.75" hidden="1" customHeight="1">
      <c r="A138" s="109"/>
      <c r="B138" s="109"/>
      <c r="C138" s="42" t="s">
        <v>68</v>
      </c>
      <c r="D138" s="40">
        <v>805</v>
      </c>
      <c r="E138" s="41" t="s">
        <v>43</v>
      </c>
      <c r="F138" s="40">
        <v>2</v>
      </c>
      <c r="G138" s="41" t="s">
        <v>48</v>
      </c>
      <c r="H138" s="91" t="s">
        <v>33</v>
      </c>
      <c r="I138" s="91" t="s">
        <v>33</v>
      </c>
      <c r="J138" s="91" t="s">
        <v>33</v>
      </c>
    </row>
    <row r="139" spans="1:10" s="2" customFormat="1" ht="90.75" hidden="1" customHeight="1">
      <c r="A139" s="109"/>
      <c r="B139" s="109"/>
      <c r="C139" s="42" t="s">
        <v>67</v>
      </c>
      <c r="D139" s="40">
        <v>805</v>
      </c>
      <c r="E139" s="41" t="s">
        <v>43</v>
      </c>
      <c r="F139" s="40">
        <v>2</v>
      </c>
      <c r="G139" s="41" t="s">
        <v>48</v>
      </c>
      <c r="H139" s="91">
        <v>0</v>
      </c>
      <c r="I139" s="91">
        <v>0</v>
      </c>
      <c r="J139" s="91">
        <v>0</v>
      </c>
    </row>
    <row r="140" spans="1:10" s="2" customFormat="1" ht="45.75" hidden="1" customHeight="1">
      <c r="A140" s="109" t="s">
        <v>26</v>
      </c>
      <c r="B140" s="109" t="s">
        <v>39</v>
      </c>
      <c r="C140" s="42" t="s">
        <v>102</v>
      </c>
      <c r="D140" s="24" t="s">
        <v>3</v>
      </c>
      <c r="E140" s="41" t="s">
        <v>43</v>
      </c>
      <c r="F140" s="40">
        <v>2</v>
      </c>
      <c r="G140" s="41" t="s">
        <v>43</v>
      </c>
      <c r="H140" s="91">
        <v>1400</v>
      </c>
      <c r="I140" s="91">
        <v>1398.6949999999999</v>
      </c>
      <c r="J140" s="91">
        <v>1398.6949999999999</v>
      </c>
    </row>
    <row r="141" spans="1:10" s="2" customFormat="1" ht="45.75" hidden="1" customHeight="1">
      <c r="A141" s="109"/>
      <c r="B141" s="109"/>
      <c r="C141" s="42" t="s">
        <v>55</v>
      </c>
      <c r="D141" s="24" t="s">
        <v>3</v>
      </c>
      <c r="E141" s="41" t="s">
        <v>43</v>
      </c>
      <c r="F141" s="40">
        <v>2</v>
      </c>
      <c r="G141" s="41" t="s">
        <v>43</v>
      </c>
      <c r="H141" s="91">
        <v>1400</v>
      </c>
      <c r="I141" s="91">
        <v>1398.6949999999999</v>
      </c>
      <c r="J141" s="91">
        <v>1398.6949999999999</v>
      </c>
    </row>
    <row r="142" spans="1:10" s="2" customFormat="1" ht="84" hidden="1" customHeight="1">
      <c r="A142" s="109"/>
      <c r="B142" s="109"/>
      <c r="C142" s="42" t="s">
        <v>68</v>
      </c>
      <c r="D142" s="40">
        <v>805</v>
      </c>
      <c r="E142" s="41" t="s">
        <v>43</v>
      </c>
      <c r="F142" s="40">
        <v>2</v>
      </c>
      <c r="G142" s="41" t="s">
        <v>43</v>
      </c>
      <c r="H142" s="91" t="s">
        <v>33</v>
      </c>
      <c r="I142" s="91" t="s">
        <v>33</v>
      </c>
      <c r="J142" s="91" t="s">
        <v>33</v>
      </c>
    </row>
    <row r="143" spans="1:10" s="2" customFormat="1" ht="302.25" hidden="1" customHeight="1">
      <c r="A143" s="109"/>
      <c r="B143" s="109"/>
      <c r="C143" s="42" t="s">
        <v>67</v>
      </c>
      <c r="D143" s="40">
        <v>805</v>
      </c>
      <c r="E143" s="41" t="s">
        <v>43</v>
      </c>
      <c r="F143" s="40">
        <v>2</v>
      </c>
      <c r="G143" s="41" t="s">
        <v>43</v>
      </c>
      <c r="H143" s="91">
        <v>1400</v>
      </c>
      <c r="I143" s="91">
        <v>1398.6949999999999</v>
      </c>
      <c r="J143" s="91">
        <v>1398.6949999999999</v>
      </c>
    </row>
    <row r="144" spans="1:10" s="2" customFormat="1" ht="45.75" hidden="1" customHeight="1">
      <c r="A144" s="109" t="s">
        <v>27</v>
      </c>
      <c r="B144" s="109" t="s">
        <v>42</v>
      </c>
      <c r="C144" s="42" t="s">
        <v>102</v>
      </c>
      <c r="D144" s="40" t="s">
        <v>3</v>
      </c>
      <c r="E144" s="41" t="s">
        <v>43</v>
      </c>
      <c r="F144" s="40">
        <v>2</v>
      </c>
      <c r="G144" s="41" t="s">
        <v>45</v>
      </c>
      <c r="H144" s="91">
        <v>0</v>
      </c>
      <c r="I144" s="91">
        <v>0</v>
      </c>
      <c r="J144" s="91">
        <v>0</v>
      </c>
    </row>
    <row r="145" spans="1:16" s="2" customFormat="1" ht="45.75" hidden="1" customHeight="1">
      <c r="A145" s="109"/>
      <c r="B145" s="109"/>
      <c r="C145" s="42" t="s">
        <v>55</v>
      </c>
      <c r="D145" s="40" t="s">
        <v>3</v>
      </c>
      <c r="E145" s="41" t="s">
        <v>43</v>
      </c>
      <c r="F145" s="40">
        <v>2</v>
      </c>
      <c r="G145" s="41" t="s">
        <v>45</v>
      </c>
      <c r="H145" s="91">
        <v>0</v>
      </c>
      <c r="I145" s="91">
        <v>0</v>
      </c>
      <c r="J145" s="91">
        <v>0</v>
      </c>
    </row>
    <row r="146" spans="1:16" s="2" customFormat="1" ht="54" hidden="1">
      <c r="A146" s="109"/>
      <c r="B146" s="109"/>
      <c r="C146" s="42" t="s">
        <v>68</v>
      </c>
      <c r="D146" s="24">
        <v>805</v>
      </c>
      <c r="E146" s="41" t="s">
        <v>43</v>
      </c>
      <c r="F146" s="40">
        <v>2</v>
      </c>
      <c r="G146" s="41" t="s">
        <v>45</v>
      </c>
      <c r="H146" s="91" t="s">
        <v>33</v>
      </c>
      <c r="I146" s="91" t="s">
        <v>33</v>
      </c>
      <c r="J146" s="91" t="s">
        <v>33</v>
      </c>
    </row>
    <row r="147" spans="1:16" s="2" customFormat="1" ht="78.75" hidden="1" customHeight="1">
      <c r="A147" s="109"/>
      <c r="B147" s="109"/>
      <c r="C147" s="42" t="s">
        <v>67</v>
      </c>
      <c r="D147" s="24">
        <v>805</v>
      </c>
      <c r="E147" s="41" t="s">
        <v>43</v>
      </c>
      <c r="F147" s="40">
        <v>2</v>
      </c>
      <c r="G147" s="41" t="s">
        <v>45</v>
      </c>
      <c r="H147" s="91">
        <v>0</v>
      </c>
      <c r="I147" s="91">
        <v>0</v>
      </c>
      <c r="J147" s="91">
        <v>0</v>
      </c>
    </row>
    <row r="148" spans="1:16" s="2" customFormat="1" ht="45.75" hidden="1" customHeight="1">
      <c r="A148" s="134" t="s">
        <v>97</v>
      </c>
      <c r="B148" s="109" t="s">
        <v>114</v>
      </c>
      <c r="C148" s="42" t="s">
        <v>102</v>
      </c>
      <c r="D148" s="40" t="s">
        <v>3</v>
      </c>
      <c r="E148" s="41" t="s">
        <v>43</v>
      </c>
      <c r="F148" s="40">
        <v>3</v>
      </c>
      <c r="G148" s="40" t="s">
        <v>3</v>
      </c>
      <c r="H148" s="91" t="s">
        <v>33</v>
      </c>
      <c r="I148" s="91" t="s">
        <v>33</v>
      </c>
      <c r="J148" s="91" t="s">
        <v>33</v>
      </c>
    </row>
    <row r="149" spans="1:16" s="2" customFormat="1" ht="45.75" hidden="1" customHeight="1">
      <c r="A149" s="135"/>
      <c r="B149" s="109"/>
      <c r="C149" s="42" t="s">
        <v>55</v>
      </c>
      <c r="D149" s="40" t="s">
        <v>3</v>
      </c>
      <c r="E149" s="41" t="s">
        <v>43</v>
      </c>
      <c r="F149" s="40">
        <v>3</v>
      </c>
      <c r="G149" s="40" t="s">
        <v>3</v>
      </c>
      <c r="H149" s="91" t="s">
        <v>33</v>
      </c>
      <c r="I149" s="91" t="s">
        <v>33</v>
      </c>
      <c r="J149" s="91" t="s">
        <v>33</v>
      </c>
    </row>
    <row r="150" spans="1:16" s="2" customFormat="1" ht="61.5" hidden="1" customHeight="1">
      <c r="A150" s="135"/>
      <c r="B150" s="109"/>
      <c r="C150" s="42" t="s">
        <v>68</v>
      </c>
      <c r="D150" s="40">
        <v>805</v>
      </c>
      <c r="E150" s="41" t="s">
        <v>43</v>
      </c>
      <c r="F150" s="40">
        <v>3</v>
      </c>
      <c r="G150" s="40" t="s">
        <v>3</v>
      </c>
      <c r="H150" s="91" t="s">
        <v>33</v>
      </c>
      <c r="I150" s="91" t="s">
        <v>33</v>
      </c>
      <c r="J150" s="91" t="s">
        <v>33</v>
      </c>
    </row>
    <row r="151" spans="1:16" s="2" customFormat="1" ht="23.25" hidden="1" customHeight="1">
      <c r="A151" s="135"/>
      <c r="B151" s="109"/>
      <c r="C151" s="42" t="s">
        <v>6</v>
      </c>
      <c r="D151" s="40">
        <v>809</v>
      </c>
      <c r="E151" s="41" t="s">
        <v>43</v>
      </c>
      <c r="F151" s="40">
        <v>3</v>
      </c>
      <c r="G151" s="40" t="s">
        <v>3</v>
      </c>
      <c r="H151" s="91" t="s">
        <v>33</v>
      </c>
      <c r="I151" s="91" t="s">
        <v>33</v>
      </c>
      <c r="J151" s="91" t="s">
        <v>33</v>
      </c>
    </row>
    <row r="152" spans="1:16" s="53" customFormat="1" ht="45.75" customHeight="1">
      <c r="A152" s="135"/>
      <c r="B152" s="109" t="s">
        <v>115</v>
      </c>
      <c r="C152" s="42" t="s">
        <v>102</v>
      </c>
      <c r="D152" s="40" t="s">
        <v>3</v>
      </c>
      <c r="E152" s="41" t="s">
        <v>43</v>
      </c>
      <c r="F152" s="40">
        <v>3</v>
      </c>
      <c r="G152" s="40" t="s">
        <v>3</v>
      </c>
      <c r="H152" s="35">
        <v>16310.69</v>
      </c>
      <c r="I152" s="35">
        <v>16310.69</v>
      </c>
      <c r="J152" s="35">
        <v>16308.767</v>
      </c>
      <c r="K152" s="51">
        <f>H184+H225+H245+H249+H254</f>
        <v>16310.689999999999</v>
      </c>
      <c r="L152" s="52">
        <f>J184+J225+J245+J249+J254</f>
        <v>16308.767</v>
      </c>
      <c r="M152" s="52" t="e">
        <f>#REF!+#REF!+#REF!+#REF!+#REF!</f>
        <v>#REF!</v>
      </c>
      <c r="N152" s="51"/>
      <c r="O152" s="51"/>
      <c r="P152" s="51"/>
    </row>
    <row r="153" spans="1:16" s="53" customFormat="1" ht="28.5" customHeight="1">
      <c r="A153" s="135"/>
      <c r="B153" s="109"/>
      <c r="C153" s="109" t="s">
        <v>125</v>
      </c>
      <c r="D153" s="128" t="s">
        <v>3</v>
      </c>
      <c r="E153" s="120" t="s">
        <v>43</v>
      </c>
      <c r="F153" s="128">
        <v>3</v>
      </c>
      <c r="G153" s="128" t="s">
        <v>3</v>
      </c>
      <c r="H153" s="31">
        <v>16310.69</v>
      </c>
      <c r="I153" s="31">
        <v>16310.69</v>
      </c>
      <c r="J153" s="31">
        <v>16308.767</v>
      </c>
      <c r="N153" s="51"/>
      <c r="O153" s="51"/>
      <c r="P153" s="51"/>
    </row>
    <row r="154" spans="1:16" s="53" customFormat="1" ht="18.75" customHeight="1">
      <c r="A154" s="135"/>
      <c r="B154" s="109"/>
      <c r="C154" s="109"/>
      <c r="D154" s="128"/>
      <c r="E154" s="120"/>
      <c r="F154" s="128"/>
      <c r="G154" s="128"/>
      <c r="H154" s="37">
        <v>14190.3</v>
      </c>
      <c r="I154" s="37">
        <v>14190.3</v>
      </c>
      <c r="J154" s="81">
        <v>14188.627</v>
      </c>
      <c r="N154" s="51"/>
      <c r="O154" s="51"/>
    </row>
    <row r="155" spans="1:16" s="54" customFormat="1" ht="80.400000000000006" customHeight="1">
      <c r="A155" s="135"/>
      <c r="B155" s="109"/>
      <c r="C155" s="100" t="s">
        <v>132</v>
      </c>
      <c r="D155" s="40">
        <v>805</v>
      </c>
      <c r="E155" s="41" t="s">
        <v>43</v>
      </c>
      <c r="F155" s="40">
        <v>3</v>
      </c>
      <c r="G155" s="40" t="s">
        <v>3</v>
      </c>
      <c r="H155" s="38">
        <v>6034.9219999999996</v>
      </c>
      <c r="I155" s="38">
        <v>6034.9219999999996</v>
      </c>
      <c r="J155" s="82">
        <v>6034.9219999999996</v>
      </c>
      <c r="K155" s="51">
        <f>H228+H248</f>
        <v>6034.9219999999996</v>
      </c>
      <c r="L155" s="52">
        <f>J228+J248</f>
        <v>6034.9219999999996</v>
      </c>
      <c r="M155" s="52" t="e">
        <f>#REF!+#REF!</f>
        <v>#REF!</v>
      </c>
    </row>
    <row r="156" spans="1:16" s="54" customFormat="1" ht="57" customHeight="1">
      <c r="A156" s="135"/>
      <c r="B156" s="109"/>
      <c r="C156" s="100" t="s">
        <v>136</v>
      </c>
      <c r="D156" s="24">
        <v>806</v>
      </c>
      <c r="E156" s="41" t="s">
        <v>43</v>
      </c>
      <c r="F156" s="40">
        <v>3</v>
      </c>
      <c r="G156" s="40" t="s">
        <v>3</v>
      </c>
      <c r="H156" s="38">
        <v>45</v>
      </c>
      <c r="I156" s="38">
        <v>45</v>
      </c>
      <c r="J156" s="82">
        <v>45</v>
      </c>
      <c r="K156" s="55">
        <f>H229</f>
        <v>45</v>
      </c>
      <c r="L156" s="56">
        <f>J229</f>
        <v>45</v>
      </c>
      <c r="M156" s="56" t="e">
        <f>#REF!</f>
        <v>#REF!</v>
      </c>
    </row>
    <row r="157" spans="1:16" s="54" customFormat="1" ht="58.5" customHeight="1">
      <c r="A157" s="135"/>
      <c r="B157" s="109"/>
      <c r="C157" s="100" t="s">
        <v>133</v>
      </c>
      <c r="D157" s="24">
        <v>804</v>
      </c>
      <c r="E157" s="41" t="s">
        <v>43</v>
      </c>
      <c r="F157" s="40">
        <v>3</v>
      </c>
      <c r="G157" s="40" t="s">
        <v>3</v>
      </c>
      <c r="H157" s="38">
        <v>3538.4610000000002</v>
      </c>
      <c r="I157" s="38">
        <v>3538.4610000000002</v>
      </c>
      <c r="J157" s="82">
        <v>3538.4609999999998</v>
      </c>
      <c r="K157" s="56">
        <f>H230+H253</f>
        <v>3538.4610000000002</v>
      </c>
      <c r="L157" s="56">
        <f>J230+J253</f>
        <v>3538.4610000000002</v>
      </c>
      <c r="M157" s="56" t="e">
        <f>#REF!+#REF!</f>
        <v>#REF!</v>
      </c>
    </row>
    <row r="158" spans="1:16" s="54" customFormat="1" ht="58.5" customHeight="1">
      <c r="A158" s="135"/>
      <c r="B158" s="109"/>
      <c r="C158" s="100" t="s">
        <v>137</v>
      </c>
      <c r="D158" s="24">
        <v>803</v>
      </c>
      <c r="E158" s="41" t="s">
        <v>43</v>
      </c>
      <c r="F158" s="40">
        <v>3</v>
      </c>
      <c r="G158" s="40" t="s">
        <v>3</v>
      </c>
      <c r="H158" s="38">
        <v>3076.9229999999998</v>
      </c>
      <c r="I158" s="38">
        <v>3076.9229999999998</v>
      </c>
      <c r="J158" s="82">
        <v>3075</v>
      </c>
      <c r="K158" s="52">
        <f>H231+H187</f>
        <v>3076.9229999999998</v>
      </c>
      <c r="L158" s="52">
        <f>J231+J187</f>
        <v>3075</v>
      </c>
      <c r="M158" s="52" t="e">
        <f>#REF!+#REF!</f>
        <v>#REF!</v>
      </c>
    </row>
    <row r="159" spans="1:16" s="54" customFormat="1" ht="58.5" customHeight="1">
      <c r="A159" s="135"/>
      <c r="B159" s="109"/>
      <c r="C159" s="42" t="s">
        <v>38</v>
      </c>
      <c r="D159" s="40">
        <v>824</v>
      </c>
      <c r="E159" s="41" t="s">
        <v>43</v>
      </c>
      <c r="F159" s="40">
        <v>3</v>
      </c>
      <c r="G159" s="40" t="s">
        <v>3</v>
      </c>
      <c r="H159" s="38">
        <v>76.923000000000002</v>
      </c>
      <c r="I159" s="38">
        <v>76.923000000000002</v>
      </c>
      <c r="J159" s="82">
        <v>76.923000000000002</v>
      </c>
      <c r="K159" s="52">
        <f>H232</f>
        <v>76.923000000000002</v>
      </c>
      <c r="L159" s="52">
        <f>J232</f>
        <v>76.923000000000002</v>
      </c>
      <c r="M159" s="52" t="e">
        <f>#REF!</f>
        <v>#REF!</v>
      </c>
    </row>
    <row r="160" spans="1:16" s="54" customFormat="1" ht="76.95" customHeight="1">
      <c r="A160" s="136"/>
      <c r="B160" s="109"/>
      <c r="C160" s="100" t="s">
        <v>135</v>
      </c>
      <c r="D160" s="40">
        <v>809</v>
      </c>
      <c r="E160" s="41" t="s">
        <v>43</v>
      </c>
      <c r="F160" s="40">
        <v>3</v>
      </c>
      <c r="G160" s="40" t="s">
        <v>3</v>
      </c>
      <c r="H160" s="38">
        <v>3538.4609999999998</v>
      </c>
      <c r="I160" s="38">
        <v>3538.4609999999998</v>
      </c>
      <c r="J160" s="82">
        <v>3538.4609999999998</v>
      </c>
      <c r="K160" s="52">
        <f>H258</f>
        <v>3538.4609999999998</v>
      </c>
      <c r="L160" s="52">
        <f>J258</f>
        <v>3538.4609999999998</v>
      </c>
      <c r="M160" s="52" t="e">
        <f>#REF!</f>
        <v>#REF!</v>
      </c>
    </row>
    <row r="161" spans="1:10" s="2" customFormat="1" ht="45.75" hidden="1" customHeight="1">
      <c r="A161" s="134" t="s">
        <v>23</v>
      </c>
      <c r="B161" s="109" t="s">
        <v>120</v>
      </c>
      <c r="C161" s="42" t="s">
        <v>102</v>
      </c>
      <c r="D161" s="40" t="s">
        <v>3</v>
      </c>
      <c r="E161" s="41" t="s">
        <v>43</v>
      </c>
      <c r="F161" s="40">
        <v>3</v>
      </c>
      <c r="G161" s="41" t="s">
        <v>44</v>
      </c>
      <c r="H161" s="91" t="s">
        <v>33</v>
      </c>
      <c r="I161" s="91" t="s">
        <v>33</v>
      </c>
      <c r="J161" s="91" t="s">
        <v>33</v>
      </c>
    </row>
    <row r="162" spans="1:10" s="2" customFormat="1" ht="45.75" hidden="1" customHeight="1">
      <c r="A162" s="135"/>
      <c r="B162" s="109"/>
      <c r="C162" s="42" t="s">
        <v>55</v>
      </c>
      <c r="D162" s="40" t="s">
        <v>3</v>
      </c>
      <c r="E162" s="41" t="s">
        <v>43</v>
      </c>
      <c r="F162" s="40">
        <v>3</v>
      </c>
      <c r="G162" s="41" t="s">
        <v>44</v>
      </c>
      <c r="H162" s="91" t="s">
        <v>33</v>
      </c>
      <c r="I162" s="91" t="s">
        <v>33</v>
      </c>
      <c r="J162" s="91" t="s">
        <v>33</v>
      </c>
    </row>
    <row r="163" spans="1:10" s="2" customFormat="1" ht="129.6" hidden="1" customHeight="1">
      <c r="A163" s="135"/>
      <c r="B163" s="109"/>
      <c r="C163" s="42" t="s">
        <v>68</v>
      </c>
      <c r="D163" s="24">
        <v>805</v>
      </c>
      <c r="E163" s="41" t="s">
        <v>43</v>
      </c>
      <c r="F163" s="40">
        <v>3</v>
      </c>
      <c r="G163" s="41" t="s">
        <v>44</v>
      </c>
      <c r="H163" s="91" t="s">
        <v>33</v>
      </c>
      <c r="I163" s="91" t="s">
        <v>33</v>
      </c>
      <c r="J163" s="91" t="s">
        <v>33</v>
      </c>
    </row>
    <row r="164" spans="1:10" s="2" customFormat="1" ht="45.75" hidden="1" customHeight="1">
      <c r="A164" s="135"/>
      <c r="B164" s="109" t="s">
        <v>99</v>
      </c>
      <c r="C164" s="42" t="s">
        <v>102</v>
      </c>
      <c r="D164" s="40" t="s">
        <v>3</v>
      </c>
      <c r="E164" s="41" t="s">
        <v>43</v>
      </c>
      <c r="F164" s="40">
        <v>3</v>
      </c>
      <c r="G164" s="41" t="s">
        <v>44</v>
      </c>
      <c r="H164" s="91">
        <v>0</v>
      </c>
      <c r="I164" s="91">
        <v>0</v>
      </c>
      <c r="J164" s="91">
        <v>0</v>
      </c>
    </row>
    <row r="165" spans="1:10" s="2" customFormat="1" ht="45.75" hidden="1" customHeight="1">
      <c r="A165" s="135"/>
      <c r="B165" s="109"/>
      <c r="C165" s="42" t="s">
        <v>55</v>
      </c>
      <c r="D165" s="40" t="s">
        <v>3</v>
      </c>
      <c r="E165" s="41" t="s">
        <v>43</v>
      </c>
      <c r="F165" s="40">
        <v>3</v>
      </c>
      <c r="G165" s="41" t="s">
        <v>44</v>
      </c>
      <c r="H165" s="91">
        <v>0</v>
      </c>
      <c r="I165" s="91">
        <v>0</v>
      </c>
      <c r="J165" s="91">
        <v>0</v>
      </c>
    </row>
    <row r="166" spans="1:10" s="2" customFormat="1" ht="84.75" hidden="1" customHeight="1">
      <c r="A166" s="135"/>
      <c r="B166" s="109"/>
      <c r="C166" s="42" t="s">
        <v>67</v>
      </c>
      <c r="D166" s="24">
        <v>805</v>
      </c>
      <c r="E166" s="41" t="s">
        <v>43</v>
      </c>
      <c r="F166" s="40">
        <v>3</v>
      </c>
      <c r="G166" s="41" t="s">
        <v>44</v>
      </c>
      <c r="H166" s="91">
        <v>0</v>
      </c>
      <c r="I166" s="91">
        <v>0</v>
      </c>
      <c r="J166" s="91">
        <v>0</v>
      </c>
    </row>
    <row r="167" spans="1:10" s="7" customFormat="1" ht="60.9" hidden="1" customHeight="1">
      <c r="A167" s="135"/>
      <c r="B167" s="109"/>
      <c r="C167" s="42" t="s">
        <v>12</v>
      </c>
      <c r="D167" s="24">
        <v>806</v>
      </c>
      <c r="E167" s="41" t="s">
        <v>43</v>
      </c>
      <c r="F167" s="40">
        <v>3</v>
      </c>
      <c r="G167" s="41" t="s">
        <v>44</v>
      </c>
      <c r="H167" s="91">
        <v>0</v>
      </c>
      <c r="I167" s="91">
        <v>0</v>
      </c>
      <c r="J167" s="91">
        <v>0</v>
      </c>
    </row>
    <row r="168" spans="1:10" s="2" customFormat="1" ht="57.9" hidden="1" customHeight="1">
      <c r="A168" s="135"/>
      <c r="B168" s="109"/>
      <c r="C168" s="42" t="s">
        <v>11</v>
      </c>
      <c r="D168" s="40">
        <v>804</v>
      </c>
      <c r="E168" s="41" t="s">
        <v>43</v>
      </c>
      <c r="F168" s="40">
        <v>3</v>
      </c>
      <c r="G168" s="41" t="s">
        <v>44</v>
      </c>
      <c r="H168" s="91">
        <v>0</v>
      </c>
      <c r="I168" s="91">
        <v>0</v>
      </c>
      <c r="J168" s="91">
        <v>0</v>
      </c>
    </row>
    <row r="169" spans="1:10" s="2" customFormat="1" ht="62.4" hidden="1" customHeight="1">
      <c r="A169" s="135"/>
      <c r="B169" s="109"/>
      <c r="C169" s="42" t="s">
        <v>10</v>
      </c>
      <c r="D169" s="40">
        <v>803</v>
      </c>
      <c r="E169" s="41" t="s">
        <v>43</v>
      </c>
      <c r="F169" s="40">
        <v>3</v>
      </c>
      <c r="G169" s="41" t="s">
        <v>44</v>
      </c>
      <c r="H169" s="91">
        <v>0</v>
      </c>
      <c r="I169" s="91">
        <v>0</v>
      </c>
      <c r="J169" s="91">
        <v>0</v>
      </c>
    </row>
    <row r="170" spans="1:10" s="2" customFormat="1" ht="74.400000000000006" hidden="1" customHeight="1">
      <c r="A170" s="135"/>
      <c r="B170" s="109"/>
      <c r="C170" s="42" t="s">
        <v>6</v>
      </c>
      <c r="D170" s="40">
        <v>809</v>
      </c>
      <c r="E170" s="41" t="s">
        <v>43</v>
      </c>
      <c r="F170" s="40">
        <v>3</v>
      </c>
      <c r="G170" s="41" t="s">
        <v>44</v>
      </c>
      <c r="H170" s="91">
        <v>0</v>
      </c>
      <c r="I170" s="91">
        <v>0</v>
      </c>
      <c r="J170" s="91">
        <v>0</v>
      </c>
    </row>
    <row r="171" spans="1:10" s="2" customFormat="1" ht="74.400000000000006" hidden="1" customHeight="1">
      <c r="A171" s="136"/>
      <c r="B171" s="109"/>
      <c r="C171" s="42" t="s">
        <v>38</v>
      </c>
      <c r="D171" s="40">
        <v>824</v>
      </c>
      <c r="E171" s="41" t="s">
        <v>43</v>
      </c>
      <c r="F171" s="40">
        <v>3</v>
      </c>
      <c r="G171" s="41" t="s">
        <v>44</v>
      </c>
      <c r="H171" s="91">
        <v>0</v>
      </c>
      <c r="I171" s="91">
        <v>0</v>
      </c>
      <c r="J171" s="91">
        <v>0</v>
      </c>
    </row>
    <row r="172" spans="1:10" s="2" customFormat="1" ht="45.75" hidden="1" customHeight="1">
      <c r="A172" s="134" t="s">
        <v>24</v>
      </c>
      <c r="B172" s="109" t="s">
        <v>110</v>
      </c>
      <c r="C172" s="42" t="s">
        <v>102</v>
      </c>
      <c r="D172" s="40" t="s">
        <v>3</v>
      </c>
      <c r="E172" s="41" t="s">
        <v>43</v>
      </c>
      <c r="F172" s="40">
        <v>3</v>
      </c>
      <c r="G172" s="41" t="s">
        <v>46</v>
      </c>
      <c r="H172" s="97" t="s">
        <v>33</v>
      </c>
      <c r="I172" s="97" t="s">
        <v>33</v>
      </c>
      <c r="J172" s="97" t="s">
        <v>33</v>
      </c>
    </row>
    <row r="173" spans="1:10" s="2" customFormat="1" ht="45.75" hidden="1" customHeight="1">
      <c r="A173" s="135"/>
      <c r="B173" s="109"/>
      <c r="C173" s="42" t="s">
        <v>55</v>
      </c>
      <c r="D173" s="40" t="s">
        <v>3</v>
      </c>
      <c r="E173" s="41" t="s">
        <v>43</v>
      </c>
      <c r="F173" s="40">
        <v>3</v>
      </c>
      <c r="G173" s="41" t="s">
        <v>46</v>
      </c>
      <c r="H173" s="97" t="s">
        <v>33</v>
      </c>
      <c r="I173" s="97" t="s">
        <v>33</v>
      </c>
      <c r="J173" s="97" t="s">
        <v>33</v>
      </c>
    </row>
    <row r="174" spans="1:10" s="2" customFormat="1" ht="198.6" hidden="1" customHeight="1">
      <c r="A174" s="135"/>
      <c r="B174" s="109"/>
      <c r="C174" s="42" t="s">
        <v>68</v>
      </c>
      <c r="D174" s="24">
        <v>805</v>
      </c>
      <c r="E174" s="41" t="s">
        <v>43</v>
      </c>
      <c r="F174" s="40">
        <v>3</v>
      </c>
      <c r="G174" s="41" t="s">
        <v>46</v>
      </c>
      <c r="H174" s="91" t="s">
        <v>33</v>
      </c>
      <c r="I174" s="91" t="s">
        <v>33</v>
      </c>
      <c r="J174" s="91" t="s">
        <v>33</v>
      </c>
    </row>
    <row r="175" spans="1:10" s="2" customFormat="1" ht="38.4" hidden="1" customHeight="1">
      <c r="A175" s="135"/>
      <c r="B175" s="109" t="s">
        <v>111</v>
      </c>
      <c r="C175" s="42" t="s">
        <v>102</v>
      </c>
      <c r="D175" s="40" t="s">
        <v>3</v>
      </c>
      <c r="E175" s="41" t="s">
        <v>43</v>
      </c>
      <c r="F175" s="40">
        <v>3</v>
      </c>
      <c r="G175" s="41" t="s">
        <v>46</v>
      </c>
      <c r="H175" s="91">
        <v>0</v>
      </c>
      <c r="I175" s="91">
        <v>0</v>
      </c>
      <c r="J175" s="91">
        <v>0</v>
      </c>
    </row>
    <row r="176" spans="1:10" s="2" customFormat="1" ht="45.75" hidden="1" customHeight="1">
      <c r="A176" s="135"/>
      <c r="B176" s="109"/>
      <c r="C176" s="42" t="s">
        <v>55</v>
      </c>
      <c r="D176" s="40" t="s">
        <v>3</v>
      </c>
      <c r="E176" s="41" t="s">
        <v>43</v>
      </c>
      <c r="F176" s="40">
        <v>3</v>
      </c>
      <c r="G176" s="41" t="s">
        <v>46</v>
      </c>
      <c r="H176" s="91">
        <v>0</v>
      </c>
      <c r="I176" s="91">
        <v>0</v>
      </c>
      <c r="J176" s="91">
        <v>0</v>
      </c>
    </row>
    <row r="177" spans="1:14" s="2" customFormat="1" ht="70.5" hidden="1" customHeight="1">
      <c r="A177" s="136"/>
      <c r="B177" s="109"/>
      <c r="C177" s="42" t="s">
        <v>10</v>
      </c>
      <c r="D177" s="40">
        <v>803</v>
      </c>
      <c r="E177" s="41" t="s">
        <v>43</v>
      </c>
      <c r="F177" s="40">
        <v>3</v>
      </c>
      <c r="G177" s="41" t="s">
        <v>46</v>
      </c>
      <c r="H177" s="91">
        <v>0</v>
      </c>
      <c r="I177" s="91">
        <v>0</v>
      </c>
      <c r="J177" s="91">
        <v>0</v>
      </c>
    </row>
    <row r="178" spans="1:14" s="2" customFormat="1" ht="45.75" hidden="1" customHeight="1">
      <c r="A178" s="134" t="s">
        <v>25</v>
      </c>
      <c r="B178" s="109" t="s">
        <v>112</v>
      </c>
      <c r="C178" s="42" t="s">
        <v>102</v>
      </c>
      <c r="D178" s="40" t="s">
        <v>3</v>
      </c>
      <c r="E178" s="41" t="s">
        <v>43</v>
      </c>
      <c r="F178" s="40">
        <v>3</v>
      </c>
      <c r="G178" s="41" t="s">
        <v>48</v>
      </c>
      <c r="H178" s="91" t="s">
        <v>33</v>
      </c>
      <c r="I178" s="91" t="s">
        <v>33</v>
      </c>
      <c r="J178" s="91" t="s">
        <v>33</v>
      </c>
    </row>
    <row r="179" spans="1:14" s="2" customFormat="1" ht="45.75" hidden="1" customHeight="1">
      <c r="A179" s="135"/>
      <c r="B179" s="109"/>
      <c r="C179" s="42" t="s">
        <v>55</v>
      </c>
      <c r="D179" s="40" t="s">
        <v>3</v>
      </c>
      <c r="E179" s="41" t="s">
        <v>43</v>
      </c>
      <c r="F179" s="40">
        <v>3</v>
      </c>
      <c r="G179" s="41" t="s">
        <v>48</v>
      </c>
      <c r="H179" s="91" t="s">
        <v>33</v>
      </c>
      <c r="I179" s="91" t="s">
        <v>33</v>
      </c>
      <c r="J179" s="91" t="s">
        <v>33</v>
      </c>
    </row>
    <row r="180" spans="1:14" s="2" customFormat="1" ht="77.099999999999994" hidden="1" customHeight="1">
      <c r="A180" s="135"/>
      <c r="B180" s="109"/>
      <c r="C180" s="42" t="s">
        <v>6</v>
      </c>
      <c r="D180" s="40">
        <v>809</v>
      </c>
      <c r="E180" s="41" t="s">
        <v>43</v>
      </c>
      <c r="F180" s="40">
        <v>3</v>
      </c>
      <c r="G180" s="41" t="s">
        <v>48</v>
      </c>
      <c r="H180" s="91" t="s">
        <v>33</v>
      </c>
      <c r="I180" s="91" t="s">
        <v>33</v>
      </c>
      <c r="J180" s="91" t="s">
        <v>33</v>
      </c>
    </row>
    <row r="181" spans="1:14" s="2" customFormat="1" ht="45.75" hidden="1" customHeight="1">
      <c r="A181" s="135"/>
      <c r="B181" s="130" t="s">
        <v>118</v>
      </c>
      <c r="C181" s="42" t="s">
        <v>102</v>
      </c>
      <c r="D181" s="40" t="s">
        <v>3</v>
      </c>
      <c r="E181" s="41" t="s">
        <v>43</v>
      </c>
      <c r="F181" s="40">
        <v>3</v>
      </c>
      <c r="G181" s="41" t="s">
        <v>48</v>
      </c>
      <c r="H181" s="91">
        <v>0</v>
      </c>
      <c r="I181" s="91">
        <v>0</v>
      </c>
      <c r="J181" s="91">
        <v>0</v>
      </c>
    </row>
    <row r="182" spans="1:14" s="2" customFormat="1" ht="45.75" hidden="1" customHeight="1">
      <c r="A182" s="135"/>
      <c r="B182" s="130"/>
      <c r="C182" s="42" t="s">
        <v>55</v>
      </c>
      <c r="D182" s="40" t="s">
        <v>3</v>
      </c>
      <c r="E182" s="41" t="s">
        <v>43</v>
      </c>
      <c r="F182" s="40">
        <v>3</v>
      </c>
      <c r="G182" s="41" t="s">
        <v>48</v>
      </c>
      <c r="H182" s="91">
        <v>0</v>
      </c>
      <c r="I182" s="91">
        <v>0</v>
      </c>
      <c r="J182" s="91">
        <v>0</v>
      </c>
    </row>
    <row r="183" spans="1:14" s="2" customFormat="1" ht="273.89999999999998" hidden="1" customHeight="1">
      <c r="A183" s="136"/>
      <c r="B183" s="130"/>
      <c r="C183" s="42" t="s">
        <v>10</v>
      </c>
      <c r="D183" s="40">
        <v>803</v>
      </c>
      <c r="E183" s="41" t="s">
        <v>43</v>
      </c>
      <c r="F183" s="40">
        <v>3</v>
      </c>
      <c r="G183" s="41" t="s">
        <v>48</v>
      </c>
      <c r="H183" s="91">
        <v>0</v>
      </c>
      <c r="I183" s="91">
        <v>0</v>
      </c>
      <c r="J183" s="91">
        <v>0</v>
      </c>
    </row>
    <row r="184" spans="1:14" s="59" customFormat="1" ht="55.2" customHeight="1">
      <c r="A184" s="109" t="s">
        <v>26</v>
      </c>
      <c r="B184" s="130" t="s">
        <v>113</v>
      </c>
      <c r="C184" s="42" t="s">
        <v>102</v>
      </c>
      <c r="D184" s="40" t="s">
        <v>3</v>
      </c>
      <c r="E184" s="41" t="s">
        <v>43</v>
      </c>
      <c r="F184" s="40">
        <v>3</v>
      </c>
      <c r="G184" s="41" t="s">
        <v>43</v>
      </c>
      <c r="H184" s="38">
        <v>3000</v>
      </c>
      <c r="I184" s="35">
        <v>3000</v>
      </c>
      <c r="J184" s="35">
        <v>3000</v>
      </c>
    </row>
    <row r="185" spans="1:14" s="59" customFormat="1" ht="45.75" customHeight="1">
      <c r="A185" s="109"/>
      <c r="B185" s="130"/>
      <c r="C185" s="110" t="s">
        <v>123</v>
      </c>
      <c r="D185" s="128" t="s">
        <v>3</v>
      </c>
      <c r="E185" s="120" t="s">
        <v>43</v>
      </c>
      <c r="F185" s="128">
        <v>3</v>
      </c>
      <c r="G185" s="120" t="s">
        <v>43</v>
      </c>
      <c r="H185" s="31">
        <v>3000</v>
      </c>
      <c r="I185" s="31">
        <v>3000</v>
      </c>
      <c r="J185" s="31">
        <v>3000</v>
      </c>
    </row>
    <row r="186" spans="1:14" s="59" customFormat="1" ht="45.75" customHeight="1">
      <c r="A186" s="109"/>
      <c r="B186" s="130"/>
      <c r="C186" s="111"/>
      <c r="D186" s="128"/>
      <c r="E186" s="120"/>
      <c r="F186" s="128"/>
      <c r="G186" s="120"/>
      <c r="H186" s="37">
        <v>2610</v>
      </c>
      <c r="I186" s="37">
        <v>2610</v>
      </c>
      <c r="J186" s="37">
        <v>2610</v>
      </c>
      <c r="N186" s="80"/>
    </row>
    <row r="187" spans="1:14" s="59" customFormat="1" ht="131.4" customHeight="1">
      <c r="A187" s="109"/>
      <c r="B187" s="130"/>
      <c r="C187" s="100" t="s">
        <v>137</v>
      </c>
      <c r="D187" s="40">
        <v>803</v>
      </c>
      <c r="E187" s="41" t="s">
        <v>43</v>
      </c>
      <c r="F187" s="40">
        <v>3</v>
      </c>
      <c r="G187" s="41" t="s">
        <v>43</v>
      </c>
      <c r="H187" s="38">
        <v>3000</v>
      </c>
      <c r="I187" s="38">
        <v>3000</v>
      </c>
      <c r="J187" s="38">
        <v>3000</v>
      </c>
    </row>
    <row r="188" spans="1:14" s="2" customFormat="1" ht="45.75" hidden="1" customHeight="1">
      <c r="A188" s="109" t="s">
        <v>27</v>
      </c>
      <c r="B188" s="130" t="s">
        <v>69</v>
      </c>
      <c r="C188" s="42" t="s">
        <v>102</v>
      </c>
      <c r="D188" s="40" t="s">
        <v>3</v>
      </c>
      <c r="E188" s="41" t="s">
        <v>43</v>
      </c>
      <c r="F188" s="40">
        <v>3</v>
      </c>
      <c r="G188" s="41" t="s">
        <v>45</v>
      </c>
      <c r="H188" s="91">
        <v>0</v>
      </c>
      <c r="I188" s="91">
        <v>0</v>
      </c>
      <c r="J188" s="91">
        <v>0</v>
      </c>
    </row>
    <row r="189" spans="1:14" s="2" customFormat="1" ht="45.75" hidden="1" customHeight="1">
      <c r="A189" s="109"/>
      <c r="B189" s="130"/>
      <c r="C189" s="42" t="s">
        <v>55</v>
      </c>
      <c r="D189" s="40" t="s">
        <v>3</v>
      </c>
      <c r="E189" s="41" t="s">
        <v>43</v>
      </c>
      <c r="F189" s="40">
        <v>3</v>
      </c>
      <c r="G189" s="41" t="s">
        <v>45</v>
      </c>
      <c r="H189" s="91">
        <v>0</v>
      </c>
      <c r="I189" s="91">
        <v>0</v>
      </c>
      <c r="J189" s="91">
        <v>0</v>
      </c>
    </row>
    <row r="190" spans="1:14" s="2" customFormat="1" ht="82.5" hidden="1" customHeight="1">
      <c r="A190" s="109"/>
      <c r="B190" s="130"/>
      <c r="C190" s="42" t="s">
        <v>67</v>
      </c>
      <c r="D190" s="40">
        <v>805</v>
      </c>
      <c r="E190" s="41" t="s">
        <v>43</v>
      </c>
      <c r="F190" s="40">
        <v>3</v>
      </c>
      <c r="G190" s="41" t="s">
        <v>45</v>
      </c>
      <c r="H190" s="91">
        <v>0</v>
      </c>
      <c r="I190" s="91">
        <v>0</v>
      </c>
      <c r="J190" s="91">
        <v>0</v>
      </c>
    </row>
    <row r="191" spans="1:14" s="2" customFormat="1" ht="82.5" hidden="1" customHeight="1">
      <c r="A191" s="109"/>
      <c r="B191" s="130"/>
      <c r="C191" s="42" t="s">
        <v>6</v>
      </c>
      <c r="D191" s="40">
        <v>809</v>
      </c>
      <c r="E191" s="41" t="s">
        <v>43</v>
      </c>
      <c r="F191" s="40">
        <v>3</v>
      </c>
      <c r="G191" s="41" t="s">
        <v>45</v>
      </c>
      <c r="H191" s="91">
        <v>0</v>
      </c>
      <c r="I191" s="91">
        <v>0</v>
      </c>
      <c r="J191" s="91">
        <v>0</v>
      </c>
    </row>
    <row r="192" spans="1:14" s="2" customFormat="1" ht="57.9" hidden="1" customHeight="1">
      <c r="A192" s="109"/>
      <c r="B192" s="130"/>
      <c r="C192" s="42" t="s">
        <v>12</v>
      </c>
      <c r="D192" s="40">
        <v>806</v>
      </c>
      <c r="E192" s="41" t="s">
        <v>43</v>
      </c>
      <c r="F192" s="40">
        <v>3</v>
      </c>
      <c r="G192" s="41" t="s">
        <v>45</v>
      </c>
      <c r="H192" s="91">
        <v>0</v>
      </c>
      <c r="I192" s="91">
        <v>0</v>
      </c>
      <c r="J192" s="91">
        <v>0</v>
      </c>
    </row>
    <row r="193" spans="1:10" s="2" customFormat="1" ht="62.4" hidden="1" customHeight="1">
      <c r="A193" s="109"/>
      <c r="B193" s="130"/>
      <c r="C193" s="42" t="s">
        <v>11</v>
      </c>
      <c r="D193" s="40">
        <v>804</v>
      </c>
      <c r="E193" s="41" t="s">
        <v>43</v>
      </c>
      <c r="F193" s="40">
        <v>3</v>
      </c>
      <c r="G193" s="41" t="s">
        <v>45</v>
      </c>
      <c r="H193" s="91">
        <v>0</v>
      </c>
      <c r="I193" s="91">
        <v>0</v>
      </c>
      <c r="J193" s="91">
        <v>0</v>
      </c>
    </row>
    <row r="194" spans="1:10" s="2" customFormat="1" ht="56.1" hidden="1" customHeight="1">
      <c r="A194" s="109"/>
      <c r="B194" s="130"/>
      <c r="C194" s="42" t="s">
        <v>10</v>
      </c>
      <c r="D194" s="40">
        <v>803</v>
      </c>
      <c r="E194" s="41" t="s">
        <v>43</v>
      </c>
      <c r="F194" s="40">
        <v>3</v>
      </c>
      <c r="G194" s="41" t="s">
        <v>45</v>
      </c>
      <c r="H194" s="91">
        <v>0</v>
      </c>
      <c r="I194" s="91">
        <v>0</v>
      </c>
      <c r="J194" s="91">
        <v>0</v>
      </c>
    </row>
    <row r="195" spans="1:10" s="2" customFormat="1" ht="59.4" hidden="1" customHeight="1">
      <c r="A195" s="109"/>
      <c r="B195" s="130"/>
      <c r="C195" s="42" t="s">
        <v>38</v>
      </c>
      <c r="D195" s="40">
        <v>824</v>
      </c>
      <c r="E195" s="41" t="s">
        <v>43</v>
      </c>
      <c r="F195" s="40">
        <v>3</v>
      </c>
      <c r="G195" s="41" t="s">
        <v>45</v>
      </c>
      <c r="H195" s="91">
        <v>0</v>
      </c>
      <c r="I195" s="91">
        <v>0</v>
      </c>
      <c r="J195" s="91">
        <v>0</v>
      </c>
    </row>
    <row r="196" spans="1:10" s="2" customFormat="1" ht="45.75" hidden="1" customHeight="1">
      <c r="A196" s="109" t="s">
        <v>28</v>
      </c>
      <c r="B196" s="130" t="s">
        <v>70</v>
      </c>
      <c r="C196" s="42" t="s">
        <v>102</v>
      </c>
      <c r="D196" s="40" t="s">
        <v>3</v>
      </c>
      <c r="E196" s="41" t="s">
        <v>43</v>
      </c>
      <c r="F196" s="40">
        <v>3</v>
      </c>
      <c r="G196" s="41" t="s">
        <v>47</v>
      </c>
      <c r="H196" s="91">
        <v>0</v>
      </c>
      <c r="I196" s="91">
        <v>0</v>
      </c>
      <c r="J196" s="91">
        <v>0</v>
      </c>
    </row>
    <row r="197" spans="1:10" s="2" customFormat="1" ht="45.75" hidden="1" customHeight="1">
      <c r="A197" s="109"/>
      <c r="B197" s="130"/>
      <c r="C197" s="42" t="s">
        <v>55</v>
      </c>
      <c r="D197" s="40" t="s">
        <v>3</v>
      </c>
      <c r="E197" s="41" t="s">
        <v>43</v>
      </c>
      <c r="F197" s="40">
        <v>3</v>
      </c>
      <c r="G197" s="41" t="s">
        <v>47</v>
      </c>
      <c r="H197" s="91">
        <v>0</v>
      </c>
      <c r="I197" s="91">
        <v>0</v>
      </c>
      <c r="J197" s="91">
        <v>0</v>
      </c>
    </row>
    <row r="198" spans="1:10" s="2" customFormat="1" ht="57.6" hidden="1" customHeight="1">
      <c r="A198" s="109"/>
      <c r="B198" s="130"/>
      <c r="C198" s="42" t="s">
        <v>38</v>
      </c>
      <c r="D198" s="40">
        <v>824</v>
      </c>
      <c r="E198" s="41" t="s">
        <v>43</v>
      </c>
      <c r="F198" s="40">
        <v>3</v>
      </c>
      <c r="G198" s="41" t="s">
        <v>47</v>
      </c>
      <c r="H198" s="91">
        <v>0</v>
      </c>
      <c r="I198" s="91">
        <v>0</v>
      </c>
      <c r="J198" s="91">
        <v>0</v>
      </c>
    </row>
    <row r="199" spans="1:10" s="2" customFormat="1" ht="45.75" hidden="1" customHeight="1">
      <c r="A199" s="109" t="s">
        <v>29</v>
      </c>
      <c r="B199" s="130" t="s">
        <v>71</v>
      </c>
      <c r="C199" s="42" t="s">
        <v>102</v>
      </c>
      <c r="D199" s="40" t="s">
        <v>3</v>
      </c>
      <c r="E199" s="41" t="s">
        <v>43</v>
      </c>
      <c r="F199" s="40">
        <v>3</v>
      </c>
      <c r="G199" s="41" t="s">
        <v>49</v>
      </c>
      <c r="H199" s="91">
        <v>0</v>
      </c>
      <c r="I199" s="91">
        <v>0</v>
      </c>
      <c r="J199" s="91">
        <v>0</v>
      </c>
    </row>
    <row r="200" spans="1:10" s="2" customFormat="1" ht="45.75" hidden="1" customHeight="1">
      <c r="A200" s="109"/>
      <c r="B200" s="130"/>
      <c r="C200" s="42" t="s">
        <v>55</v>
      </c>
      <c r="D200" s="40" t="s">
        <v>3</v>
      </c>
      <c r="E200" s="41" t="s">
        <v>43</v>
      </c>
      <c r="F200" s="40">
        <v>3</v>
      </c>
      <c r="G200" s="41" t="s">
        <v>49</v>
      </c>
      <c r="H200" s="91">
        <v>0</v>
      </c>
      <c r="I200" s="91">
        <v>0</v>
      </c>
      <c r="J200" s="91">
        <v>0</v>
      </c>
    </row>
    <row r="201" spans="1:10" s="2" customFormat="1" ht="57.6" hidden="1" customHeight="1">
      <c r="A201" s="109"/>
      <c r="B201" s="130"/>
      <c r="C201" s="42" t="s">
        <v>38</v>
      </c>
      <c r="D201" s="40">
        <v>824</v>
      </c>
      <c r="E201" s="41" t="s">
        <v>43</v>
      </c>
      <c r="F201" s="40">
        <v>3</v>
      </c>
      <c r="G201" s="41" t="s">
        <v>49</v>
      </c>
      <c r="H201" s="91">
        <v>0</v>
      </c>
      <c r="I201" s="91">
        <v>0</v>
      </c>
      <c r="J201" s="91">
        <v>0</v>
      </c>
    </row>
    <row r="202" spans="1:10" s="2" customFormat="1" ht="45.75" hidden="1" customHeight="1">
      <c r="A202" s="109" t="s">
        <v>30</v>
      </c>
      <c r="B202" s="130" t="s">
        <v>72</v>
      </c>
      <c r="C202" s="42" t="s">
        <v>102</v>
      </c>
      <c r="D202" s="40" t="s">
        <v>3</v>
      </c>
      <c r="E202" s="41" t="s">
        <v>43</v>
      </c>
      <c r="F202" s="40">
        <v>3</v>
      </c>
      <c r="G202" s="41" t="s">
        <v>50</v>
      </c>
      <c r="H202" s="91">
        <v>0</v>
      </c>
      <c r="I202" s="91">
        <v>0</v>
      </c>
      <c r="J202" s="91">
        <v>0</v>
      </c>
    </row>
    <row r="203" spans="1:10" s="2" customFormat="1" ht="45.75" hidden="1" customHeight="1">
      <c r="A203" s="109"/>
      <c r="B203" s="130"/>
      <c r="C203" s="42" t="s">
        <v>55</v>
      </c>
      <c r="D203" s="40" t="s">
        <v>3</v>
      </c>
      <c r="E203" s="41" t="s">
        <v>43</v>
      </c>
      <c r="F203" s="40">
        <v>3</v>
      </c>
      <c r="G203" s="41" t="s">
        <v>50</v>
      </c>
      <c r="H203" s="91">
        <v>0</v>
      </c>
      <c r="I203" s="91">
        <v>0</v>
      </c>
      <c r="J203" s="91">
        <v>0</v>
      </c>
    </row>
    <row r="204" spans="1:10" s="2" customFormat="1" ht="149.4" hidden="1" customHeight="1">
      <c r="A204" s="109"/>
      <c r="B204" s="130"/>
      <c r="C204" s="42" t="s">
        <v>38</v>
      </c>
      <c r="D204" s="40">
        <v>824</v>
      </c>
      <c r="E204" s="41" t="s">
        <v>43</v>
      </c>
      <c r="F204" s="40">
        <v>3</v>
      </c>
      <c r="G204" s="41" t="s">
        <v>50</v>
      </c>
      <c r="H204" s="91">
        <v>0</v>
      </c>
      <c r="I204" s="91">
        <v>0</v>
      </c>
      <c r="J204" s="91">
        <v>0</v>
      </c>
    </row>
    <row r="205" spans="1:10" s="2" customFormat="1" ht="45.75" hidden="1" customHeight="1">
      <c r="A205" s="109" t="s">
        <v>31</v>
      </c>
      <c r="B205" s="130" t="s">
        <v>73</v>
      </c>
      <c r="C205" s="42" t="s">
        <v>102</v>
      </c>
      <c r="D205" s="40" t="s">
        <v>3</v>
      </c>
      <c r="E205" s="41" t="s">
        <v>43</v>
      </c>
      <c r="F205" s="40">
        <v>3</v>
      </c>
      <c r="G205" s="41" t="s">
        <v>51</v>
      </c>
      <c r="H205" s="91">
        <v>0</v>
      </c>
      <c r="I205" s="91">
        <v>0</v>
      </c>
      <c r="J205" s="91">
        <v>0</v>
      </c>
    </row>
    <row r="206" spans="1:10" s="2" customFormat="1" ht="45.75" hidden="1" customHeight="1">
      <c r="A206" s="109"/>
      <c r="B206" s="130"/>
      <c r="C206" s="42" t="s">
        <v>55</v>
      </c>
      <c r="D206" s="40" t="s">
        <v>3</v>
      </c>
      <c r="E206" s="41" t="s">
        <v>43</v>
      </c>
      <c r="F206" s="40">
        <v>3</v>
      </c>
      <c r="G206" s="41" t="s">
        <v>51</v>
      </c>
      <c r="H206" s="91">
        <v>0</v>
      </c>
      <c r="I206" s="91">
        <v>0</v>
      </c>
      <c r="J206" s="91">
        <v>0</v>
      </c>
    </row>
    <row r="207" spans="1:10" s="2" customFormat="1" ht="66" hidden="1" customHeight="1">
      <c r="A207" s="109"/>
      <c r="B207" s="130"/>
      <c r="C207" s="42" t="s">
        <v>10</v>
      </c>
      <c r="D207" s="40">
        <v>803</v>
      </c>
      <c r="E207" s="41" t="s">
        <v>43</v>
      </c>
      <c r="F207" s="40">
        <v>3</v>
      </c>
      <c r="G207" s="41" t="s">
        <v>51</v>
      </c>
      <c r="H207" s="91">
        <v>0</v>
      </c>
      <c r="I207" s="91">
        <v>0</v>
      </c>
      <c r="J207" s="91">
        <v>0</v>
      </c>
    </row>
    <row r="208" spans="1:10" s="2" customFormat="1" ht="102.9" hidden="1" customHeight="1">
      <c r="A208" s="109"/>
      <c r="B208" s="130"/>
      <c r="C208" s="42" t="s">
        <v>38</v>
      </c>
      <c r="D208" s="40">
        <v>824</v>
      </c>
      <c r="E208" s="41" t="s">
        <v>43</v>
      </c>
      <c r="F208" s="40">
        <v>3</v>
      </c>
      <c r="G208" s="41" t="s">
        <v>51</v>
      </c>
      <c r="H208" s="91">
        <v>0</v>
      </c>
      <c r="I208" s="91">
        <v>0</v>
      </c>
      <c r="J208" s="91">
        <v>0</v>
      </c>
    </row>
    <row r="209" spans="1:10" s="2" customFormat="1" ht="45.75" hidden="1" customHeight="1">
      <c r="A209" s="109" t="s">
        <v>32</v>
      </c>
      <c r="B209" s="109" t="s">
        <v>74</v>
      </c>
      <c r="C209" s="42" t="s">
        <v>102</v>
      </c>
      <c r="D209" s="40" t="s">
        <v>3</v>
      </c>
      <c r="E209" s="41" t="s">
        <v>43</v>
      </c>
      <c r="F209" s="40">
        <v>3</v>
      </c>
      <c r="G209" s="41" t="s">
        <v>52</v>
      </c>
      <c r="H209" s="91">
        <v>0</v>
      </c>
      <c r="I209" s="91">
        <v>0</v>
      </c>
      <c r="J209" s="91">
        <v>0</v>
      </c>
    </row>
    <row r="210" spans="1:10" s="2" customFormat="1" ht="45.75" hidden="1" customHeight="1">
      <c r="A210" s="109"/>
      <c r="B210" s="109"/>
      <c r="C210" s="42" t="s">
        <v>55</v>
      </c>
      <c r="D210" s="40" t="s">
        <v>3</v>
      </c>
      <c r="E210" s="41" t="s">
        <v>43</v>
      </c>
      <c r="F210" s="40">
        <v>3</v>
      </c>
      <c r="G210" s="41" t="s">
        <v>52</v>
      </c>
      <c r="H210" s="91">
        <v>0</v>
      </c>
      <c r="I210" s="91">
        <v>0</v>
      </c>
      <c r="J210" s="91">
        <v>0</v>
      </c>
    </row>
    <row r="211" spans="1:10" s="2" customFormat="1" ht="82.5" hidden="1" customHeight="1">
      <c r="A211" s="109"/>
      <c r="B211" s="109"/>
      <c r="C211" s="42" t="s">
        <v>67</v>
      </c>
      <c r="D211" s="40">
        <v>805</v>
      </c>
      <c r="E211" s="41" t="s">
        <v>43</v>
      </c>
      <c r="F211" s="40">
        <v>3</v>
      </c>
      <c r="G211" s="41" t="s">
        <v>52</v>
      </c>
      <c r="H211" s="91">
        <v>0</v>
      </c>
      <c r="I211" s="91">
        <v>0</v>
      </c>
      <c r="J211" s="91">
        <v>0</v>
      </c>
    </row>
    <row r="212" spans="1:10" s="2" customFormat="1" ht="82.5" hidden="1" customHeight="1">
      <c r="A212" s="109"/>
      <c r="B212" s="109"/>
      <c r="C212" s="42" t="s">
        <v>6</v>
      </c>
      <c r="D212" s="40">
        <v>809</v>
      </c>
      <c r="E212" s="41" t="s">
        <v>43</v>
      </c>
      <c r="F212" s="40">
        <v>3</v>
      </c>
      <c r="G212" s="41" t="s">
        <v>52</v>
      </c>
      <c r="H212" s="91">
        <v>0</v>
      </c>
      <c r="I212" s="91">
        <v>0</v>
      </c>
      <c r="J212" s="91">
        <v>0</v>
      </c>
    </row>
    <row r="213" spans="1:10" s="2" customFormat="1" ht="62.4" hidden="1" customHeight="1">
      <c r="A213" s="109"/>
      <c r="B213" s="109"/>
      <c r="C213" s="42" t="s">
        <v>12</v>
      </c>
      <c r="D213" s="40">
        <v>806</v>
      </c>
      <c r="E213" s="41" t="s">
        <v>43</v>
      </c>
      <c r="F213" s="40">
        <v>3</v>
      </c>
      <c r="G213" s="41" t="s">
        <v>52</v>
      </c>
      <c r="H213" s="91">
        <v>0</v>
      </c>
      <c r="I213" s="91">
        <v>0</v>
      </c>
      <c r="J213" s="91">
        <v>0</v>
      </c>
    </row>
    <row r="214" spans="1:10" s="2" customFormat="1" ht="57.9" hidden="1" customHeight="1">
      <c r="A214" s="109"/>
      <c r="B214" s="109"/>
      <c r="C214" s="42" t="s">
        <v>11</v>
      </c>
      <c r="D214" s="40">
        <v>804</v>
      </c>
      <c r="E214" s="41" t="s">
        <v>43</v>
      </c>
      <c r="F214" s="40">
        <v>3</v>
      </c>
      <c r="G214" s="41" t="s">
        <v>52</v>
      </c>
      <c r="H214" s="91">
        <v>0</v>
      </c>
      <c r="I214" s="91">
        <v>0</v>
      </c>
      <c r="J214" s="91">
        <v>0</v>
      </c>
    </row>
    <row r="215" spans="1:10" s="2" customFormat="1" ht="82.5" hidden="1" customHeight="1">
      <c r="A215" s="109"/>
      <c r="B215" s="109"/>
      <c r="C215" s="42" t="s">
        <v>10</v>
      </c>
      <c r="D215" s="40">
        <v>803</v>
      </c>
      <c r="E215" s="41" t="s">
        <v>43</v>
      </c>
      <c r="F215" s="40">
        <v>3</v>
      </c>
      <c r="G215" s="41" t="s">
        <v>52</v>
      </c>
      <c r="H215" s="91">
        <v>0</v>
      </c>
      <c r="I215" s="91">
        <v>0</v>
      </c>
      <c r="J215" s="91">
        <v>0</v>
      </c>
    </row>
    <row r="216" spans="1:10" s="2" customFormat="1" ht="82.5" hidden="1" customHeight="1">
      <c r="A216" s="109"/>
      <c r="B216" s="109"/>
      <c r="C216" s="42" t="s">
        <v>38</v>
      </c>
      <c r="D216" s="40">
        <v>824</v>
      </c>
      <c r="E216" s="41" t="s">
        <v>43</v>
      </c>
      <c r="F216" s="40">
        <v>3</v>
      </c>
      <c r="G216" s="41" t="s">
        <v>52</v>
      </c>
      <c r="H216" s="91">
        <v>0</v>
      </c>
      <c r="I216" s="91">
        <v>0</v>
      </c>
      <c r="J216" s="91">
        <v>0</v>
      </c>
    </row>
    <row r="217" spans="1:10" s="2" customFormat="1" ht="45.75" hidden="1" customHeight="1">
      <c r="A217" s="109" t="s">
        <v>36</v>
      </c>
      <c r="B217" s="109" t="s">
        <v>116</v>
      </c>
      <c r="C217" s="42" t="s">
        <v>102</v>
      </c>
      <c r="D217" s="40" t="s">
        <v>3</v>
      </c>
      <c r="E217" s="41" t="s">
        <v>43</v>
      </c>
      <c r="F217" s="40">
        <v>3</v>
      </c>
      <c r="G217" s="41" t="s">
        <v>58</v>
      </c>
      <c r="H217" s="91">
        <v>0</v>
      </c>
      <c r="I217" s="91">
        <v>0</v>
      </c>
      <c r="J217" s="91">
        <v>0</v>
      </c>
    </row>
    <row r="218" spans="1:10" s="2" customFormat="1" ht="45.75" hidden="1" customHeight="1">
      <c r="A218" s="109"/>
      <c r="B218" s="109"/>
      <c r="C218" s="42" t="s">
        <v>55</v>
      </c>
      <c r="D218" s="40" t="s">
        <v>3</v>
      </c>
      <c r="E218" s="41" t="s">
        <v>43</v>
      </c>
      <c r="F218" s="40">
        <v>3</v>
      </c>
      <c r="G218" s="41" t="s">
        <v>58</v>
      </c>
      <c r="H218" s="91">
        <v>0</v>
      </c>
      <c r="I218" s="91">
        <v>0</v>
      </c>
      <c r="J218" s="91">
        <v>0</v>
      </c>
    </row>
    <row r="219" spans="1:10" s="2" customFormat="1" ht="83.25" hidden="1" customHeight="1">
      <c r="A219" s="109"/>
      <c r="B219" s="109"/>
      <c r="C219" s="42" t="s">
        <v>67</v>
      </c>
      <c r="D219" s="40">
        <v>805</v>
      </c>
      <c r="E219" s="41" t="s">
        <v>43</v>
      </c>
      <c r="F219" s="40">
        <v>3</v>
      </c>
      <c r="G219" s="41" t="s">
        <v>58</v>
      </c>
      <c r="H219" s="91">
        <v>0</v>
      </c>
      <c r="I219" s="91">
        <v>0</v>
      </c>
      <c r="J219" s="91">
        <v>0</v>
      </c>
    </row>
    <row r="220" spans="1:10" s="2" customFormat="1" ht="81.75" hidden="1" customHeight="1">
      <c r="A220" s="109"/>
      <c r="B220" s="109"/>
      <c r="C220" s="42" t="s">
        <v>6</v>
      </c>
      <c r="D220" s="40">
        <v>809</v>
      </c>
      <c r="E220" s="41" t="s">
        <v>43</v>
      </c>
      <c r="F220" s="40">
        <v>3</v>
      </c>
      <c r="G220" s="41" t="s">
        <v>58</v>
      </c>
      <c r="H220" s="91">
        <v>0</v>
      </c>
      <c r="I220" s="91">
        <v>0</v>
      </c>
      <c r="J220" s="91">
        <v>0</v>
      </c>
    </row>
    <row r="221" spans="1:10" s="2" customFormat="1" ht="66" hidden="1" customHeight="1">
      <c r="A221" s="109"/>
      <c r="B221" s="109"/>
      <c r="C221" s="42" t="s">
        <v>12</v>
      </c>
      <c r="D221" s="40">
        <v>806</v>
      </c>
      <c r="E221" s="41" t="s">
        <v>43</v>
      </c>
      <c r="F221" s="40">
        <v>3</v>
      </c>
      <c r="G221" s="41" t="s">
        <v>58</v>
      </c>
      <c r="H221" s="91">
        <v>0</v>
      </c>
      <c r="I221" s="91">
        <v>0</v>
      </c>
      <c r="J221" s="91">
        <v>0</v>
      </c>
    </row>
    <row r="222" spans="1:10" s="2" customFormat="1" ht="66" hidden="1" customHeight="1">
      <c r="A222" s="109"/>
      <c r="B222" s="109"/>
      <c r="C222" s="42" t="s">
        <v>11</v>
      </c>
      <c r="D222" s="40">
        <v>804</v>
      </c>
      <c r="E222" s="41" t="s">
        <v>43</v>
      </c>
      <c r="F222" s="40">
        <v>3</v>
      </c>
      <c r="G222" s="41" t="s">
        <v>58</v>
      </c>
      <c r="H222" s="91">
        <v>0</v>
      </c>
      <c r="I222" s="91">
        <v>0</v>
      </c>
      <c r="J222" s="91">
        <v>0</v>
      </c>
    </row>
    <row r="223" spans="1:10" s="2" customFormat="1" ht="66" hidden="1" customHeight="1">
      <c r="A223" s="109"/>
      <c r="B223" s="109"/>
      <c r="C223" s="42" t="s">
        <v>10</v>
      </c>
      <c r="D223" s="40">
        <v>803</v>
      </c>
      <c r="E223" s="41" t="s">
        <v>43</v>
      </c>
      <c r="F223" s="40">
        <v>3</v>
      </c>
      <c r="G223" s="41" t="s">
        <v>58</v>
      </c>
      <c r="H223" s="91">
        <v>0</v>
      </c>
      <c r="I223" s="91">
        <v>0</v>
      </c>
      <c r="J223" s="91">
        <v>0</v>
      </c>
    </row>
    <row r="224" spans="1:10" s="2" customFormat="1" ht="66" hidden="1" customHeight="1">
      <c r="A224" s="109"/>
      <c r="B224" s="109"/>
      <c r="C224" s="42" t="s">
        <v>38</v>
      </c>
      <c r="D224" s="40">
        <v>824</v>
      </c>
      <c r="E224" s="41" t="s">
        <v>43</v>
      </c>
      <c r="F224" s="40">
        <v>3</v>
      </c>
      <c r="G224" s="41" t="s">
        <v>58</v>
      </c>
      <c r="H224" s="91">
        <v>0</v>
      </c>
      <c r="I224" s="91">
        <v>0</v>
      </c>
      <c r="J224" s="91">
        <v>0</v>
      </c>
    </row>
    <row r="225" spans="1:10" s="61" customFormat="1" ht="36" customHeight="1">
      <c r="A225" s="118" t="s">
        <v>40</v>
      </c>
      <c r="B225" s="118" t="s">
        <v>121</v>
      </c>
      <c r="C225" s="65" t="s">
        <v>102</v>
      </c>
      <c r="D225" s="66" t="s">
        <v>3</v>
      </c>
      <c r="E225" s="67" t="s">
        <v>43</v>
      </c>
      <c r="F225" s="66">
        <v>3</v>
      </c>
      <c r="G225" s="67" t="s">
        <v>57</v>
      </c>
      <c r="H225" s="35">
        <v>394.40699999999998</v>
      </c>
      <c r="I225" s="35">
        <v>394.40699999999998</v>
      </c>
      <c r="J225" s="35">
        <v>392.48399999999998</v>
      </c>
    </row>
    <row r="226" spans="1:10" s="61" customFormat="1" ht="37.799999999999997" customHeight="1">
      <c r="A226" s="118"/>
      <c r="B226" s="118"/>
      <c r="C226" s="118" t="s">
        <v>123</v>
      </c>
      <c r="D226" s="132" t="s">
        <v>3</v>
      </c>
      <c r="E226" s="129" t="s">
        <v>43</v>
      </c>
      <c r="F226" s="132">
        <v>3</v>
      </c>
      <c r="G226" s="129" t="s">
        <v>57</v>
      </c>
      <c r="H226" s="31">
        <v>394.40699999999998</v>
      </c>
      <c r="I226" s="31">
        <v>394.40699999999998</v>
      </c>
      <c r="J226" s="31">
        <v>392.48399999999998</v>
      </c>
    </row>
    <row r="227" spans="1:10" s="61" customFormat="1" ht="27" customHeight="1">
      <c r="A227" s="118"/>
      <c r="B227" s="118"/>
      <c r="C227" s="118"/>
      <c r="D227" s="132"/>
      <c r="E227" s="129"/>
      <c r="F227" s="132"/>
      <c r="G227" s="129"/>
      <c r="H227" s="37">
        <v>343.13400000000001</v>
      </c>
      <c r="I227" s="37">
        <v>343.13400000000001</v>
      </c>
      <c r="J227" s="81">
        <v>341.46100000000001</v>
      </c>
    </row>
    <row r="228" spans="1:10" s="58" customFormat="1" ht="75" customHeight="1">
      <c r="A228" s="118"/>
      <c r="B228" s="118"/>
      <c r="C228" s="101" t="s">
        <v>132</v>
      </c>
      <c r="D228" s="68">
        <v>805</v>
      </c>
      <c r="E228" s="67" t="s">
        <v>43</v>
      </c>
      <c r="F228" s="66">
        <v>3</v>
      </c>
      <c r="G228" s="67" t="s">
        <v>57</v>
      </c>
      <c r="H228" s="38">
        <v>118.63800000000001</v>
      </c>
      <c r="I228" s="38">
        <v>118.63800000000001</v>
      </c>
      <c r="J228" s="38">
        <v>118.63800000000001</v>
      </c>
    </row>
    <row r="229" spans="1:10" s="59" customFormat="1" ht="60" customHeight="1">
      <c r="A229" s="118"/>
      <c r="B229" s="118"/>
      <c r="C229" s="101" t="s">
        <v>134</v>
      </c>
      <c r="D229" s="68">
        <v>806</v>
      </c>
      <c r="E229" s="67" t="s">
        <v>43</v>
      </c>
      <c r="F229" s="66">
        <v>3</v>
      </c>
      <c r="G229" s="67" t="s">
        <v>57</v>
      </c>
      <c r="H229" s="38">
        <v>45</v>
      </c>
      <c r="I229" s="38">
        <v>45</v>
      </c>
      <c r="J229" s="38">
        <v>45</v>
      </c>
    </row>
    <row r="230" spans="1:10" s="58" customFormat="1" ht="71.400000000000006" customHeight="1">
      <c r="A230" s="118"/>
      <c r="B230" s="118"/>
      <c r="C230" s="103" t="s">
        <v>133</v>
      </c>
      <c r="D230" s="66">
        <v>804</v>
      </c>
      <c r="E230" s="67" t="s">
        <v>43</v>
      </c>
      <c r="F230" s="66">
        <v>3</v>
      </c>
      <c r="G230" s="67" t="s">
        <v>57</v>
      </c>
      <c r="H230" s="38">
        <v>76.923000000000002</v>
      </c>
      <c r="I230" s="38">
        <v>76.923000000000002</v>
      </c>
      <c r="J230" s="38">
        <v>76.923000000000002</v>
      </c>
    </row>
    <row r="231" spans="1:10" s="58" customFormat="1" ht="61.5" customHeight="1">
      <c r="A231" s="118"/>
      <c r="B231" s="118"/>
      <c r="C231" s="101" t="s">
        <v>137</v>
      </c>
      <c r="D231" s="66">
        <v>803</v>
      </c>
      <c r="E231" s="67" t="s">
        <v>43</v>
      </c>
      <c r="F231" s="66">
        <v>3</v>
      </c>
      <c r="G231" s="67" t="s">
        <v>57</v>
      </c>
      <c r="H231" s="38">
        <v>76.923000000000002</v>
      </c>
      <c r="I231" s="38">
        <v>76.923000000000002</v>
      </c>
      <c r="J231" s="38">
        <v>75</v>
      </c>
    </row>
    <row r="232" spans="1:10" s="62" customFormat="1" ht="62.25" customHeight="1">
      <c r="A232" s="118"/>
      <c r="B232" s="118"/>
      <c r="C232" s="65" t="s">
        <v>38</v>
      </c>
      <c r="D232" s="66">
        <v>824</v>
      </c>
      <c r="E232" s="67" t="s">
        <v>43</v>
      </c>
      <c r="F232" s="66">
        <v>3</v>
      </c>
      <c r="G232" s="67" t="s">
        <v>57</v>
      </c>
      <c r="H232" s="38">
        <v>76.923000000000002</v>
      </c>
      <c r="I232" s="38">
        <v>76.923000000000002</v>
      </c>
      <c r="J232" s="38">
        <v>76.923000000000002</v>
      </c>
    </row>
    <row r="233" spans="1:10" s="2" customFormat="1" ht="45.75" hidden="1" customHeight="1">
      <c r="A233" s="109" t="s">
        <v>64</v>
      </c>
      <c r="B233" s="109" t="s">
        <v>92</v>
      </c>
      <c r="C233" s="42" t="s">
        <v>102</v>
      </c>
      <c r="D233" s="40" t="s">
        <v>3</v>
      </c>
      <c r="E233" s="41" t="s">
        <v>43</v>
      </c>
      <c r="F233" s="40">
        <v>3</v>
      </c>
      <c r="G233" s="41" t="s">
        <v>66</v>
      </c>
      <c r="H233" s="91">
        <v>0</v>
      </c>
      <c r="I233" s="91">
        <v>0</v>
      </c>
      <c r="J233" s="91">
        <v>0</v>
      </c>
    </row>
    <row r="234" spans="1:10" s="2" customFormat="1" ht="45.75" hidden="1" customHeight="1">
      <c r="A234" s="109"/>
      <c r="B234" s="109"/>
      <c r="C234" s="42" t="s">
        <v>55</v>
      </c>
      <c r="D234" s="40" t="s">
        <v>3</v>
      </c>
      <c r="E234" s="41" t="s">
        <v>43</v>
      </c>
      <c r="F234" s="40">
        <v>3</v>
      </c>
      <c r="G234" s="41" t="s">
        <v>66</v>
      </c>
      <c r="H234" s="91">
        <v>0</v>
      </c>
      <c r="I234" s="91">
        <v>0</v>
      </c>
      <c r="J234" s="91">
        <v>0</v>
      </c>
    </row>
    <row r="235" spans="1:10" s="2" customFormat="1" ht="209.4" hidden="1" customHeight="1">
      <c r="A235" s="109"/>
      <c r="B235" s="109"/>
      <c r="C235" s="42" t="s">
        <v>67</v>
      </c>
      <c r="D235" s="24">
        <v>805</v>
      </c>
      <c r="E235" s="41" t="s">
        <v>43</v>
      </c>
      <c r="F235" s="40">
        <v>3</v>
      </c>
      <c r="G235" s="41" t="s">
        <v>66</v>
      </c>
      <c r="H235" s="91">
        <v>0</v>
      </c>
      <c r="I235" s="91">
        <v>0</v>
      </c>
      <c r="J235" s="91">
        <v>0</v>
      </c>
    </row>
    <row r="236" spans="1:10" s="2" customFormat="1" ht="45.75" hidden="1" customHeight="1">
      <c r="A236" s="109" t="s">
        <v>75</v>
      </c>
      <c r="B236" s="109" t="s">
        <v>22</v>
      </c>
      <c r="C236" s="42" t="s">
        <v>102</v>
      </c>
      <c r="D236" s="40" t="s">
        <v>3</v>
      </c>
      <c r="E236" s="41" t="s">
        <v>43</v>
      </c>
      <c r="F236" s="40">
        <v>3</v>
      </c>
      <c r="G236" s="41" t="s">
        <v>76</v>
      </c>
      <c r="H236" s="97">
        <v>0</v>
      </c>
      <c r="I236" s="97">
        <v>0</v>
      </c>
      <c r="J236" s="97">
        <v>0</v>
      </c>
    </row>
    <row r="237" spans="1:10" s="2" customFormat="1" ht="45.75" hidden="1" customHeight="1">
      <c r="A237" s="109"/>
      <c r="B237" s="109"/>
      <c r="C237" s="42" t="s">
        <v>55</v>
      </c>
      <c r="D237" s="40" t="s">
        <v>3</v>
      </c>
      <c r="E237" s="41" t="s">
        <v>43</v>
      </c>
      <c r="F237" s="40">
        <v>3</v>
      </c>
      <c r="G237" s="41" t="s">
        <v>76</v>
      </c>
      <c r="H237" s="97">
        <v>0</v>
      </c>
      <c r="I237" s="97">
        <v>0</v>
      </c>
      <c r="J237" s="97">
        <v>0</v>
      </c>
    </row>
    <row r="238" spans="1:10" s="2" customFormat="1" ht="45.75" hidden="1" customHeight="1">
      <c r="A238" s="109"/>
      <c r="B238" s="109"/>
      <c r="C238" s="42" t="s">
        <v>67</v>
      </c>
      <c r="D238" s="22">
        <v>805</v>
      </c>
      <c r="E238" s="41" t="s">
        <v>43</v>
      </c>
      <c r="F238" s="40">
        <v>3</v>
      </c>
      <c r="G238" s="41" t="s">
        <v>76</v>
      </c>
      <c r="H238" s="97">
        <v>0</v>
      </c>
      <c r="I238" s="97">
        <v>0</v>
      </c>
      <c r="J238" s="97">
        <v>0</v>
      </c>
    </row>
    <row r="239" spans="1:10" s="2" customFormat="1" ht="45.75" hidden="1" customHeight="1">
      <c r="A239" s="109"/>
      <c r="B239" s="109"/>
      <c r="C239" s="42" t="s">
        <v>6</v>
      </c>
      <c r="D239" s="40">
        <v>809</v>
      </c>
      <c r="E239" s="41" t="s">
        <v>43</v>
      </c>
      <c r="F239" s="40">
        <v>3</v>
      </c>
      <c r="G239" s="41" t="s">
        <v>76</v>
      </c>
      <c r="H239" s="97">
        <v>0</v>
      </c>
      <c r="I239" s="97">
        <v>0</v>
      </c>
      <c r="J239" s="97">
        <v>0</v>
      </c>
    </row>
    <row r="240" spans="1:10" s="2" customFormat="1" ht="45.75" hidden="1" customHeight="1">
      <c r="A240" s="109" t="s">
        <v>77</v>
      </c>
      <c r="B240" s="109" t="s">
        <v>82</v>
      </c>
      <c r="C240" s="42" t="s">
        <v>102</v>
      </c>
      <c r="D240" s="40" t="s">
        <v>3</v>
      </c>
      <c r="E240" s="41" t="s">
        <v>43</v>
      </c>
      <c r="F240" s="40">
        <v>3</v>
      </c>
      <c r="G240" s="41" t="s">
        <v>78</v>
      </c>
      <c r="H240" s="97">
        <v>0</v>
      </c>
      <c r="I240" s="97">
        <v>0</v>
      </c>
      <c r="J240" s="97">
        <v>0</v>
      </c>
    </row>
    <row r="241" spans="1:10" s="2" customFormat="1" ht="45.75" hidden="1" customHeight="1">
      <c r="A241" s="109"/>
      <c r="B241" s="109"/>
      <c r="C241" s="42" t="s">
        <v>55</v>
      </c>
      <c r="D241" s="40" t="s">
        <v>3</v>
      </c>
      <c r="E241" s="41" t="s">
        <v>43</v>
      </c>
      <c r="F241" s="40">
        <v>3</v>
      </c>
      <c r="G241" s="41" t="s">
        <v>78</v>
      </c>
      <c r="H241" s="97">
        <v>0</v>
      </c>
      <c r="I241" s="97">
        <v>0</v>
      </c>
      <c r="J241" s="97">
        <v>0</v>
      </c>
    </row>
    <row r="242" spans="1:10" s="2" customFormat="1" ht="45.75" hidden="1" customHeight="1">
      <c r="A242" s="109"/>
      <c r="B242" s="109"/>
      <c r="C242" s="42" t="s">
        <v>67</v>
      </c>
      <c r="D242" s="40">
        <v>805</v>
      </c>
      <c r="E242" s="41" t="s">
        <v>43</v>
      </c>
      <c r="F242" s="40">
        <v>3</v>
      </c>
      <c r="G242" s="41" t="s">
        <v>78</v>
      </c>
      <c r="H242" s="97">
        <v>0</v>
      </c>
      <c r="I242" s="97">
        <v>0</v>
      </c>
      <c r="J242" s="97">
        <v>0</v>
      </c>
    </row>
    <row r="243" spans="1:10" s="2" customFormat="1" ht="57.75" hidden="1" customHeight="1">
      <c r="A243" s="109"/>
      <c r="B243" s="109"/>
      <c r="C243" s="42" t="s">
        <v>11</v>
      </c>
      <c r="D243" s="40">
        <v>804</v>
      </c>
      <c r="E243" s="41" t="s">
        <v>43</v>
      </c>
      <c r="F243" s="40">
        <v>3</v>
      </c>
      <c r="G243" s="41" t="s">
        <v>78</v>
      </c>
      <c r="H243" s="97">
        <v>0</v>
      </c>
      <c r="I243" s="97">
        <v>0</v>
      </c>
      <c r="J243" s="97">
        <v>0</v>
      </c>
    </row>
    <row r="244" spans="1:10" s="2" customFormat="1" ht="55.5" hidden="1" customHeight="1">
      <c r="A244" s="109"/>
      <c r="B244" s="109"/>
      <c r="C244" s="42" t="s">
        <v>10</v>
      </c>
      <c r="D244" s="40">
        <v>803</v>
      </c>
      <c r="E244" s="41" t="s">
        <v>43</v>
      </c>
      <c r="F244" s="40">
        <v>3</v>
      </c>
      <c r="G244" s="41" t="s">
        <v>78</v>
      </c>
      <c r="H244" s="97">
        <v>0</v>
      </c>
      <c r="I244" s="97">
        <v>0</v>
      </c>
      <c r="J244" s="97">
        <v>0</v>
      </c>
    </row>
    <row r="245" spans="1:10" s="59" customFormat="1" ht="45.75" customHeight="1">
      <c r="A245" s="118" t="s">
        <v>79</v>
      </c>
      <c r="B245" s="118" t="s">
        <v>108</v>
      </c>
      <c r="C245" s="65" t="s">
        <v>102</v>
      </c>
      <c r="D245" s="66" t="s">
        <v>3</v>
      </c>
      <c r="E245" s="67" t="s">
        <v>43</v>
      </c>
      <c r="F245" s="66">
        <v>3</v>
      </c>
      <c r="G245" s="67" t="s">
        <v>80</v>
      </c>
      <c r="H245" s="35">
        <v>5916.2839999999997</v>
      </c>
      <c r="I245" s="35">
        <v>5916.2839999999997</v>
      </c>
      <c r="J245" s="35">
        <v>5916.2839999999997</v>
      </c>
    </row>
    <row r="246" spans="1:10" s="59" customFormat="1" ht="45.75" customHeight="1">
      <c r="A246" s="118"/>
      <c r="B246" s="118"/>
      <c r="C246" s="121" t="s">
        <v>122</v>
      </c>
      <c r="D246" s="132" t="s">
        <v>3</v>
      </c>
      <c r="E246" s="129" t="s">
        <v>43</v>
      </c>
      <c r="F246" s="132">
        <v>3</v>
      </c>
      <c r="G246" s="129" t="s">
        <v>80</v>
      </c>
      <c r="H246" s="31">
        <v>5916.2839999999997</v>
      </c>
      <c r="I246" s="31">
        <v>5916.2839999999997</v>
      </c>
      <c r="J246" s="31">
        <v>5916.2839999999997</v>
      </c>
    </row>
    <row r="247" spans="1:10" s="59" customFormat="1" ht="36.9" customHeight="1">
      <c r="A247" s="118"/>
      <c r="B247" s="118"/>
      <c r="C247" s="122"/>
      <c r="D247" s="132"/>
      <c r="E247" s="129"/>
      <c r="F247" s="132"/>
      <c r="G247" s="129"/>
      <c r="H247" s="37">
        <v>5147.1670000000004</v>
      </c>
      <c r="I247" s="37">
        <v>5147.1670000000004</v>
      </c>
      <c r="J247" s="37">
        <v>5147.1670000000004</v>
      </c>
    </row>
    <row r="248" spans="1:10" s="62" customFormat="1" ht="151.19999999999999" customHeight="1">
      <c r="A248" s="118"/>
      <c r="B248" s="118"/>
      <c r="C248" s="101" t="s">
        <v>132</v>
      </c>
      <c r="D248" s="66">
        <v>805</v>
      </c>
      <c r="E248" s="67" t="s">
        <v>43</v>
      </c>
      <c r="F248" s="66">
        <v>3</v>
      </c>
      <c r="G248" s="67" t="s">
        <v>80</v>
      </c>
      <c r="H248" s="35">
        <v>5916.2839999999997</v>
      </c>
      <c r="I248" s="35">
        <v>5916.2839999999997</v>
      </c>
      <c r="J248" s="35">
        <v>5916.2839999999997</v>
      </c>
    </row>
    <row r="249" spans="1:10" s="59" customFormat="1" ht="35.25" customHeight="1">
      <c r="A249" s="118" t="s">
        <v>81</v>
      </c>
      <c r="B249" s="133" t="s">
        <v>87</v>
      </c>
      <c r="C249" s="65" t="s">
        <v>102</v>
      </c>
      <c r="D249" s="66" t="s">
        <v>3</v>
      </c>
      <c r="E249" s="67" t="s">
        <v>43</v>
      </c>
      <c r="F249" s="66">
        <v>3</v>
      </c>
      <c r="G249" s="67" t="s">
        <v>83</v>
      </c>
      <c r="H249" s="35">
        <v>3461.538</v>
      </c>
      <c r="I249" s="35">
        <v>3461.538</v>
      </c>
      <c r="J249" s="35">
        <v>3461.538</v>
      </c>
    </row>
    <row r="250" spans="1:10" s="59" customFormat="1" ht="19.5" customHeight="1">
      <c r="A250" s="118"/>
      <c r="B250" s="133"/>
      <c r="C250" s="121" t="s">
        <v>122</v>
      </c>
      <c r="D250" s="132" t="s">
        <v>3</v>
      </c>
      <c r="E250" s="129" t="s">
        <v>43</v>
      </c>
      <c r="F250" s="132">
        <v>3</v>
      </c>
      <c r="G250" s="129" t="s">
        <v>83</v>
      </c>
      <c r="H250" s="31">
        <v>3461.538</v>
      </c>
      <c r="I250" s="31">
        <v>3461.538</v>
      </c>
      <c r="J250" s="32">
        <v>3461.538</v>
      </c>
    </row>
    <row r="251" spans="1:10" s="59" customFormat="1" ht="19.5" customHeight="1">
      <c r="A251" s="118"/>
      <c r="B251" s="133"/>
      <c r="C251" s="122"/>
      <c r="D251" s="132"/>
      <c r="E251" s="129"/>
      <c r="F251" s="132"/>
      <c r="G251" s="129"/>
      <c r="H251" s="77">
        <v>3011.538</v>
      </c>
      <c r="I251" s="77">
        <v>3011.538</v>
      </c>
      <c r="J251" s="99">
        <v>3011.538</v>
      </c>
    </row>
    <row r="252" spans="1:10" s="59" customFormat="1" ht="76.5" customHeight="1">
      <c r="A252" s="118"/>
      <c r="B252" s="133"/>
      <c r="C252" s="101" t="s">
        <v>132</v>
      </c>
      <c r="D252" s="66">
        <v>805</v>
      </c>
      <c r="E252" s="67" t="s">
        <v>43</v>
      </c>
      <c r="F252" s="66">
        <v>3</v>
      </c>
      <c r="G252" s="67" t="s">
        <v>83</v>
      </c>
      <c r="H252" s="38">
        <v>0</v>
      </c>
      <c r="I252" s="38">
        <v>0</v>
      </c>
      <c r="J252" s="38">
        <v>0</v>
      </c>
    </row>
    <row r="253" spans="1:10" s="63" customFormat="1" ht="59.25" customHeight="1">
      <c r="A253" s="118"/>
      <c r="B253" s="133"/>
      <c r="C253" s="101" t="s">
        <v>133</v>
      </c>
      <c r="D253" s="66">
        <v>804</v>
      </c>
      <c r="E253" s="67" t="s">
        <v>43</v>
      </c>
      <c r="F253" s="66">
        <v>3</v>
      </c>
      <c r="G253" s="67" t="s">
        <v>83</v>
      </c>
      <c r="H253" s="38">
        <v>3461.538</v>
      </c>
      <c r="I253" s="38">
        <v>3461.538</v>
      </c>
      <c r="J253" s="38">
        <v>3461.538</v>
      </c>
    </row>
    <row r="254" spans="1:10" s="61" customFormat="1" ht="38.25" customHeight="1">
      <c r="A254" s="118" t="s">
        <v>94</v>
      </c>
      <c r="B254" s="131" t="s">
        <v>93</v>
      </c>
      <c r="C254" s="65" t="s">
        <v>102</v>
      </c>
      <c r="D254" s="66" t="s">
        <v>3</v>
      </c>
      <c r="E254" s="67" t="s">
        <v>43</v>
      </c>
      <c r="F254" s="66">
        <v>3</v>
      </c>
      <c r="G254" s="67" t="s">
        <v>101</v>
      </c>
      <c r="H254" s="35">
        <v>3538.4609999999998</v>
      </c>
      <c r="I254" s="35">
        <v>3538.4609999999998</v>
      </c>
      <c r="J254" s="35">
        <v>3538.4609999999998</v>
      </c>
    </row>
    <row r="255" spans="1:10" s="61" customFormat="1" ht="20.25" customHeight="1">
      <c r="A255" s="118"/>
      <c r="B255" s="131"/>
      <c r="C255" s="121" t="s">
        <v>122</v>
      </c>
      <c r="D255" s="132" t="s">
        <v>3</v>
      </c>
      <c r="E255" s="129" t="s">
        <v>43</v>
      </c>
      <c r="F255" s="132">
        <v>3</v>
      </c>
      <c r="G255" s="129" t="s">
        <v>101</v>
      </c>
      <c r="H255" s="31">
        <v>3538.4609999999998</v>
      </c>
      <c r="I255" s="31">
        <v>3538.4609999999998</v>
      </c>
      <c r="J255" s="71">
        <v>3538.4609999999998</v>
      </c>
    </row>
    <row r="256" spans="1:10" s="61" customFormat="1" ht="21.75" customHeight="1">
      <c r="A256" s="118"/>
      <c r="B256" s="131"/>
      <c r="C256" s="122"/>
      <c r="D256" s="132"/>
      <c r="E256" s="129"/>
      <c r="F256" s="132"/>
      <c r="G256" s="129"/>
      <c r="H256" s="37">
        <v>3078.4609999999998</v>
      </c>
      <c r="I256" s="37">
        <v>3078.4609999999998</v>
      </c>
      <c r="J256" s="37">
        <v>3078.4609999999998</v>
      </c>
    </row>
    <row r="257" spans="1:16" s="63" customFormat="1" ht="77.25" customHeight="1">
      <c r="A257" s="118"/>
      <c r="B257" s="131"/>
      <c r="C257" s="101" t="s">
        <v>132</v>
      </c>
      <c r="D257" s="66">
        <v>805</v>
      </c>
      <c r="E257" s="67" t="s">
        <v>43</v>
      </c>
      <c r="F257" s="66">
        <v>3</v>
      </c>
      <c r="G257" s="67" t="s">
        <v>101</v>
      </c>
      <c r="H257" s="38">
        <v>0</v>
      </c>
      <c r="I257" s="36">
        <v>0</v>
      </c>
      <c r="J257" s="36">
        <v>0</v>
      </c>
    </row>
    <row r="258" spans="1:16" s="62" customFormat="1" ht="75.900000000000006" customHeight="1">
      <c r="A258" s="118"/>
      <c r="B258" s="131"/>
      <c r="C258" s="101" t="s">
        <v>138</v>
      </c>
      <c r="D258" s="66">
        <v>809</v>
      </c>
      <c r="E258" s="67" t="s">
        <v>43</v>
      </c>
      <c r="F258" s="66">
        <v>3</v>
      </c>
      <c r="G258" s="67" t="s">
        <v>101</v>
      </c>
      <c r="H258" s="38">
        <v>3538.4609999999998</v>
      </c>
      <c r="I258" s="35">
        <v>3538.4609999999998</v>
      </c>
      <c r="J258" s="35">
        <v>3538.4609999999998</v>
      </c>
    </row>
    <row r="259" spans="1:16" s="5" customFormat="1" ht="45.75" hidden="1" customHeight="1">
      <c r="A259" s="109" t="s">
        <v>84</v>
      </c>
      <c r="B259" s="130" t="s">
        <v>119</v>
      </c>
      <c r="C259" s="42" t="s">
        <v>5</v>
      </c>
      <c r="D259" s="40" t="s">
        <v>3</v>
      </c>
      <c r="E259" s="41" t="s">
        <v>43</v>
      </c>
      <c r="F259" s="40">
        <v>3</v>
      </c>
      <c r="G259" s="41" t="s">
        <v>85</v>
      </c>
      <c r="H259" s="91">
        <v>0</v>
      </c>
      <c r="I259" s="91">
        <v>0</v>
      </c>
      <c r="J259" s="91">
        <v>0</v>
      </c>
    </row>
    <row r="260" spans="1:16" s="5" customFormat="1" ht="25.5" hidden="1" customHeight="1">
      <c r="A260" s="109"/>
      <c r="B260" s="130"/>
      <c r="C260" s="110" t="s">
        <v>122</v>
      </c>
      <c r="D260" s="128" t="s">
        <v>3</v>
      </c>
      <c r="E260" s="120" t="s">
        <v>43</v>
      </c>
      <c r="F260" s="128">
        <v>3</v>
      </c>
      <c r="G260" s="120" t="s">
        <v>85</v>
      </c>
      <c r="H260" s="96">
        <v>0</v>
      </c>
      <c r="I260" s="96">
        <v>0</v>
      </c>
      <c r="J260" s="96">
        <v>0</v>
      </c>
    </row>
    <row r="261" spans="1:16" s="5" customFormat="1" ht="25.5" hidden="1" customHeight="1">
      <c r="A261" s="109"/>
      <c r="B261" s="130"/>
      <c r="C261" s="111"/>
      <c r="D261" s="128"/>
      <c r="E261" s="120"/>
      <c r="F261" s="128"/>
      <c r="G261" s="120"/>
      <c r="H261" s="90">
        <v>0</v>
      </c>
      <c r="I261" s="90">
        <v>0</v>
      </c>
      <c r="J261" s="90">
        <v>0</v>
      </c>
    </row>
    <row r="262" spans="1:16" s="5" customFormat="1" ht="85.5" hidden="1" customHeight="1">
      <c r="A262" s="109"/>
      <c r="B262" s="130"/>
      <c r="C262" s="42" t="s">
        <v>67</v>
      </c>
      <c r="D262" s="40">
        <v>805</v>
      </c>
      <c r="E262" s="41" t="s">
        <v>43</v>
      </c>
      <c r="F262" s="40">
        <v>3</v>
      </c>
      <c r="G262" s="41" t="s">
        <v>85</v>
      </c>
      <c r="H262" s="91">
        <v>0</v>
      </c>
      <c r="I262" s="91">
        <v>0</v>
      </c>
      <c r="J262" s="91">
        <v>0</v>
      </c>
    </row>
    <row r="263" spans="1:16" s="5" customFormat="1" ht="68.25" hidden="1" customHeight="1">
      <c r="A263" s="109"/>
      <c r="B263" s="130"/>
      <c r="C263" s="42" t="s">
        <v>89</v>
      </c>
      <c r="D263" s="40">
        <v>824</v>
      </c>
      <c r="E263" s="41" t="s">
        <v>43</v>
      </c>
      <c r="F263" s="40">
        <v>3</v>
      </c>
      <c r="G263" s="41" t="s">
        <v>85</v>
      </c>
      <c r="H263" s="91">
        <v>0</v>
      </c>
      <c r="I263" s="91">
        <v>0</v>
      </c>
      <c r="J263" s="91">
        <v>0</v>
      </c>
    </row>
    <row r="264" spans="1:16" s="5" customFormat="1" ht="53.4" hidden="1" customHeight="1">
      <c r="A264" s="109" t="s">
        <v>86</v>
      </c>
      <c r="B264" s="109" t="s">
        <v>90</v>
      </c>
      <c r="C264" s="42" t="s">
        <v>5</v>
      </c>
      <c r="D264" s="40" t="s">
        <v>3</v>
      </c>
      <c r="E264" s="41" t="s">
        <v>43</v>
      </c>
      <c r="F264" s="40">
        <v>3</v>
      </c>
      <c r="G264" s="41" t="s">
        <v>88</v>
      </c>
      <c r="H264" s="86">
        <v>0</v>
      </c>
      <c r="I264" s="86">
        <v>0</v>
      </c>
      <c r="J264" s="86">
        <v>0</v>
      </c>
    </row>
    <row r="265" spans="1:16" s="5" customFormat="1" ht="27.75" hidden="1" customHeight="1">
      <c r="A265" s="109"/>
      <c r="B265" s="127"/>
      <c r="C265" s="110" t="s">
        <v>122</v>
      </c>
      <c r="D265" s="128" t="s">
        <v>3</v>
      </c>
      <c r="E265" s="120" t="s">
        <v>43</v>
      </c>
      <c r="F265" s="128">
        <v>3</v>
      </c>
      <c r="G265" s="120" t="s">
        <v>88</v>
      </c>
      <c r="H265" s="96">
        <v>0</v>
      </c>
      <c r="I265" s="96">
        <v>0</v>
      </c>
      <c r="J265" s="96">
        <v>0</v>
      </c>
    </row>
    <row r="266" spans="1:16" s="5" customFormat="1" ht="27.75" hidden="1" customHeight="1">
      <c r="A266" s="109"/>
      <c r="B266" s="127"/>
      <c r="C266" s="111"/>
      <c r="D266" s="128"/>
      <c r="E266" s="120"/>
      <c r="F266" s="128"/>
      <c r="G266" s="120"/>
      <c r="H266" s="90">
        <v>0</v>
      </c>
      <c r="I266" s="90">
        <v>0</v>
      </c>
      <c r="J266" s="90">
        <v>0</v>
      </c>
    </row>
    <row r="267" spans="1:16" s="5" customFormat="1" ht="86.25" hidden="1" customHeight="1">
      <c r="A267" s="109"/>
      <c r="B267" s="127"/>
      <c r="C267" s="42" t="s">
        <v>67</v>
      </c>
      <c r="D267" s="40">
        <v>805</v>
      </c>
      <c r="E267" s="41" t="s">
        <v>43</v>
      </c>
      <c r="F267" s="40">
        <v>3</v>
      </c>
      <c r="G267" s="41" t="s">
        <v>88</v>
      </c>
      <c r="H267" s="91">
        <v>0</v>
      </c>
      <c r="I267" s="91">
        <v>0</v>
      </c>
      <c r="J267" s="91">
        <v>0</v>
      </c>
    </row>
    <row r="268" spans="1:16" s="7" customFormat="1" ht="87" hidden="1" customHeight="1">
      <c r="A268" s="109"/>
      <c r="B268" s="127"/>
      <c r="C268" s="42" t="s">
        <v>91</v>
      </c>
      <c r="D268" s="40">
        <v>806</v>
      </c>
      <c r="E268" s="41" t="s">
        <v>43</v>
      </c>
      <c r="F268" s="40">
        <v>3</v>
      </c>
      <c r="G268" s="41" t="s">
        <v>88</v>
      </c>
      <c r="H268" s="91">
        <v>0</v>
      </c>
      <c r="I268" s="91">
        <v>0</v>
      </c>
      <c r="J268" s="91">
        <v>0</v>
      </c>
    </row>
    <row r="269" spans="1:16" s="58" customFormat="1" ht="38.25" customHeight="1">
      <c r="A269" s="118" t="s">
        <v>100</v>
      </c>
      <c r="B269" s="118" t="s">
        <v>17</v>
      </c>
      <c r="C269" s="65" t="s">
        <v>102</v>
      </c>
      <c r="D269" s="66"/>
      <c r="E269" s="67" t="s">
        <v>43</v>
      </c>
      <c r="F269" s="67" t="s">
        <v>59</v>
      </c>
      <c r="G269" s="66" t="s">
        <v>3</v>
      </c>
      <c r="H269" s="35">
        <v>16273.69</v>
      </c>
      <c r="I269" s="35">
        <v>18323.669999999998</v>
      </c>
      <c r="J269" s="35">
        <v>18323.669539999999</v>
      </c>
      <c r="K269" s="57">
        <f>H277+H281+H289+H305+H321</f>
        <v>16373.69</v>
      </c>
      <c r="L269" s="57">
        <f>J277+J281+J289+J305+J321</f>
        <v>18423.669539999999</v>
      </c>
      <c r="M269" s="57" t="e">
        <f>#REF!+#REF!+#REF!+#REF!+#REF!</f>
        <v>#REF!</v>
      </c>
      <c r="N269" s="70"/>
      <c r="O269" s="70"/>
      <c r="P269" s="70"/>
    </row>
    <row r="270" spans="1:16" s="59" customFormat="1" ht="30.75" customHeight="1">
      <c r="A270" s="118"/>
      <c r="B270" s="118"/>
      <c r="C270" s="121" t="s">
        <v>122</v>
      </c>
      <c r="D270" s="123" t="s">
        <v>3</v>
      </c>
      <c r="E270" s="125" t="s">
        <v>43</v>
      </c>
      <c r="F270" s="125" t="s">
        <v>59</v>
      </c>
      <c r="G270" s="123" t="s">
        <v>3</v>
      </c>
      <c r="H270" s="33">
        <v>16273.69</v>
      </c>
      <c r="I270" s="33">
        <v>18323.669999999998</v>
      </c>
      <c r="J270" s="32">
        <v>18323.669539999999</v>
      </c>
    </row>
    <row r="271" spans="1:16" s="59" customFormat="1" ht="21" customHeight="1">
      <c r="A271" s="118"/>
      <c r="B271" s="118"/>
      <c r="C271" s="122"/>
      <c r="D271" s="124"/>
      <c r="E271" s="126"/>
      <c r="F271" s="126"/>
      <c r="G271" s="124"/>
      <c r="H271" s="20">
        <v>0</v>
      </c>
      <c r="I271" s="20">
        <v>0</v>
      </c>
      <c r="J271" s="81">
        <v>0</v>
      </c>
    </row>
    <row r="272" spans="1:16" s="59" customFormat="1" ht="77.25" hidden="1" customHeight="1">
      <c r="A272" s="118"/>
      <c r="B272" s="118"/>
      <c r="C272" s="65" t="s">
        <v>68</v>
      </c>
      <c r="D272" s="66">
        <v>805</v>
      </c>
      <c r="E272" s="67" t="s">
        <v>43</v>
      </c>
      <c r="F272" s="67" t="s">
        <v>59</v>
      </c>
      <c r="G272" s="66" t="s">
        <v>3</v>
      </c>
      <c r="H272" s="91" t="s">
        <v>33</v>
      </c>
      <c r="I272" s="91" t="s">
        <v>33</v>
      </c>
      <c r="J272" s="91" t="s">
        <v>33</v>
      </c>
    </row>
    <row r="273" spans="1:13" s="59" customFormat="1" ht="73.2" customHeight="1">
      <c r="A273" s="118"/>
      <c r="B273" s="118"/>
      <c r="C273" s="101" t="s">
        <v>132</v>
      </c>
      <c r="D273" s="66">
        <v>805</v>
      </c>
      <c r="E273" s="67" t="s">
        <v>43</v>
      </c>
      <c r="F273" s="67" t="s">
        <v>59</v>
      </c>
      <c r="G273" s="66" t="s">
        <v>3</v>
      </c>
      <c r="H273" s="38">
        <v>16183.69</v>
      </c>
      <c r="I273" s="38">
        <v>18233.669999999998</v>
      </c>
      <c r="J273" s="35">
        <v>18233.669539999999</v>
      </c>
      <c r="K273" s="60">
        <f>H280+H292+H308+H324</f>
        <v>16283.69</v>
      </c>
      <c r="L273" s="60">
        <f>J280+J292+J308+J324</f>
        <v>18333.669539999999</v>
      </c>
      <c r="M273" s="60" t="e">
        <f>#REF!+#REF!+#REF!+#REF!</f>
        <v>#REF!</v>
      </c>
    </row>
    <row r="274" spans="1:13" s="59" customFormat="1" ht="151.5" customHeight="1">
      <c r="A274" s="118"/>
      <c r="B274" s="118"/>
      <c r="C274" s="65" t="s">
        <v>9</v>
      </c>
      <c r="D274" s="66">
        <v>811</v>
      </c>
      <c r="E274" s="67" t="s">
        <v>43</v>
      </c>
      <c r="F274" s="67" t="s">
        <v>59</v>
      </c>
      <c r="G274" s="66" t="s">
        <v>3</v>
      </c>
      <c r="H274" s="38">
        <v>90</v>
      </c>
      <c r="I274" s="38">
        <v>90</v>
      </c>
      <c r="J274" s="38">
        <v>90</v>
      </c>
      <c r="K274" s="60">
        <f>H283</f>
        <v>90</v>
      </c>
      <c r="L274" s="60">
        <f>J283</f>
        <v>90</v>
      </c>
      <c r="M274" s="60" t="e">
        <f>#REF!</f>
        <v>#REF!</v>
      </c>
    </row>
    <row r="275" spans="1:13" s="59" customFormat="1" ht="123.75" hidden="1" customHeight="1">
      <c r="A275" s="118"/>
      <c r="B275" s="118"/>
      <c r="C275" s="65" t="s">
        <v>12</v>
      </c>
      <c r="D275" s="66">
        <v>806</v>
      </c>
      <c r="E275" s="67" t="s">
        <v>43</v>
      </c>
      <c r="F275" s="67" t="s">
        <v>59</v>
      </c>
      <c r="G275" s="66" t="s">
        <v>3</v>
      </c>
      <c r="H275" s="91">
        <v>0</v>
      </c>
      <c r="I275" s="91">
        <v>0</v>
      </c>
      <c r="J275" s="91">
        <v>0</v>
      </c>
    </row>
    <row r="276" spans="1:13" s="59" customFormat="1" ht="123.75" hidden="1" customHeight="1">
      <c r="A276" s="118"/>
      <c r="B276" s="118"/>
      <c r="C276" s="65" t="s">
        <v>6</v>
      </c>
      <c r="D276" s="66">
        <v>809</v>
      </c>
      <c r="E276" s="67" t="s">
        <v>43</v>
      </c>
      <c r="F276" s="67" t="s">
        <v>59</v>
      </c>
      <c r="G276" s="66" t="s">
        <v>3</v>
      </c>
      <c r="H276" s="91">
        <v>0</v>
      </c>
      <c r="I276" s="91">
        <v>0</v>
      </c>
      <c r="J276" s="91">
        <v>0</v>
      </c>
    </row>
    <row r="277" spans="1:13" s="69" customFormat="1" ht="123.75" hidden="1" customHeight="1">
      <c r="A277" s="118" t="s">
        <v>23</v>
      </c>
      <c r="B277" s="118" t="s">
        <v>18</v>
      </c>
      <c r="C277" s="65" t="s">
        <v>102</v>
      </c>
      <c r="D277" s="66" t="s">
        <v>3</v>
      </c>
      <c r="E277" s="67" t="s">
        <v>43</v>
      </c>
      <c r="F277" s="66">
        <v>4</v>
      </c>
      <c r="G277" s="67" t="s">
        <v>44</v>
      </c>
      <c r="H277" s="91"/>
      <c r="I277" s="91"/>
      <c r="J277" s="91"/>
    </row>
    <row r="278" spans="1:13" s="69" customFormat="1" ht="123.75" hidden="1" customHeight="1">
      <c r="A278" s="118"/>
      <c r="B278" s="118"/>
      <c r="C278" s="65" t="s">
        <v>55</v>
      </c>
      <c r="D278" s="66" t="s">
        <v>3</v>
      </c>
      <c r="E278" s="67" t="s">
        <v>43</v>
      </c>
      <c r="F278" s="66">
        <v>4</v>
      </c>
      <c r="G278" s="67" t="s">
        <v>44</v>
      </c>
      <c r="H278" s="91"/>
      <c r="I278" s="91"/>
      <c r="J278" s="91"/>
    </row>
    <row r="279" spans="1:13" s="69" customFormat="1" ht="39.75" hidden="1" customHeight="1">
      <c r="A279" s="118"/>
      <c r="B279" s="118"/>
      <c r="C279" s="65" t="s">
        <v>68</v>
      </c>
      <c r="D279" s="67">
        <v>805</v>
      </c>
      <c r="E279" s="67" t="s">
        <v>43</v>
      </c>
      <c r="F279" s="66">
        <v>4</v>
      </c>
      <c r="G279" s="67" t="s">
        <v>44</v>
      </c>
      <c r="H279" s="91"/>
      <c r="I279" s="91"/>
      <c r="J279" s="91"/>
    </row>
    <row r="280" spans="1:13" s="69" customFormat="1" ht="7.5" hidden="1" customHeight="1">
      <c r="A280" s="118"/>
      <c r="B280" s="118"/>
      <c r="C280" s="65" t="s">
        <v>67</v>
      </c>
      <c r="D280" s="67">
        <v>805</v>
      </c>
      <c r="E280" s="67" t="s">
        <v>43</v>
      </c>
      <c r="F280" s="66">
        <v>4</v>
      </c>
      <c r="G280" s="67" t="s">
        <v>44</v>
      </c>
      <c r="H280" s="91"/>
      <c r="I280" s="91"/>
      <c r="J280" s="91"/>
    </row>
    <row r="281" spans="1:13" s="69" customFormat="1" ht="18.75" customHeight="1">
      <c r="A281" s="118" t="s">
        <v>24</v>
      </c>
      <c r="B281" s="118" t="s">
        <v>117</v>
      </c>
      <c r="C281" s="65" t="s">
        <v>5</v>
      </c>
      <c r="D281" s="66" t="s">
        <v>3</v>
      </c>
      <c r="E281" s="67" t="s">
        <v>43</v>
      </c>
      <c r="F281" s="66">
        <v>4</v>
      </c>
      <c r="G281" s="67" t="s">
        <v>46</v>
      </c>
      <c r="H281" s="38">
        <v>90</v>
      </c>
      <c r="I281" s="38">
        <v>90</v>
      </c>
      <c r="J281" s="38">
        <v>90</v>
      </c>
    </row>
    <row r="282" spans="1:13" s="69" customFormat="1" ht="21.75" customHeight="1">
      <c r="A282" s="118"/>
      <c r="B282" s="118"/>
      <c r="C282" s="65" t="s">
        <v>55</v>
      </c>
      <c r="D282" s="66" t="s">
        <v>3</v>
      </c>
      <c r="E282" s="67" t="s">
        <v>43</v>
      </c>
      <c r="F282" s="66">
        <v>4</v>
      </c>
      <c r="G282" s="67" t="s">
        <v>46</v>
      </c>
      <c r="H282" s="38">
        <v>90</v>
      </c>
      <c r="I282" s="38">
        <v>90</v>
      </c>
      <c r="J282" s="38">
        <v>90</v>
      </c>
    </row>
    <row r="283" spans="1:13" s="69" customFormat="1" ht="185.4" customHeight="1">
      <c r="A283" s="118"/>
      <c r="B283" s="118"/>
      <c r="C283" s="65" t="s">
        <v>9</v>
      </c>
      <c r="D283" s="66">
        <v>811</v>
      </c>
      <c r="E283" s="67" t="s">
        <v>43</v>
      </c>
      <c r="F283" s="66">
        <v>4</v>
      </c>
      <c r="G283" s="67" t="s">
        <v>46</v>
      </c>
      <c r="H283" s="38">
        <v>90</v>
      </c>
      <c r="I283" s="38">
        <v>90</v>
      </c>
      <c r="J283" s="38">
        <v>90</v>
      </c>
    </row>
    <row r="284" spans="1:13" s="53" customFormat="1" ht="30.75" hidden="1" customHeight="1">
      <c r="A284" s="119" t="s">
        <v>25</v>
      </c>
      <c r="B284" s="119" t="s">
        <v>124</v>
      </c>
      <c r="C284" s="48" t="s">
        <v>105</v>
      </c>
      <c r="D284" s="49" t="s">
        <v>3</v>
      </c>
      <c r="E284" s="50" t="s">
        <v>43</v>
      </c>
      <c r="F284" s="49">
        <v>4</v>
      </c>
      <c r="G284" s="50" t="s">
        <v>48</v>
      </c>
      <c r="H284" s="91" t="s">
        <v>33</v>
      </c>
      <c r="I284" s="91" t="s">
        <v>33</v>
      </c>
      <c r="J284" s="91" t="s">
        <v>33</v>
      </c>
    </row>
    <row r="285" spans="1:13" s="53" customFormat="1" ht="22.5" hidden="1" customHeight="1">
      <c r="A285" s="119"/>
      <c r="B285" s="119"/>
      <c r="C285" s="48" t="s">
        <v>55</v>
      </c>
      <c r="D285" s="49" t="s">
        <v>3</v>
      </c>
      <c r="E285" s="50" t="s">
        <v>43</v>
      </c>
      <c r="F285" s="49">
        <v>4</v>
      </c>
      <c r="G285" s="50" t="s">
        <v>48</v>
      </c>
      <c r="H285" s="91" t="s">
        <v>33</v>
      </c>
      <c r="I285" s="91" t="s">
        <v>33</v>
      </c>
      <c r="J285" s="91" t="s">
        <v>33</v>
      </c>
    </row>
    <row r="286" spans="1:13" s="53" customFormat="1" ht="28.5" hidden="1" customHeight="1">
      <c r="A286" s="119"/>
      <c r="B286" s="119"/>
      <c r="C286" s="48" t="s">
        <v>68</v>
      </c>
      <c r="D286" s="49">
        <v>805</v>
      </c>
      <c r="E286" s="50" t="s">
        <v>43</v>
      </c>
      <c r="F286" s="49">
        <v>4</v>
      </c>
      <c r="G286" s="50" t="s">
        <v>48</v>
      </c>
      <c r="H286" s="91" t="s">
        <v>33</v>
      </c>
      <c r="I286" s="91" t="s">
        <v>33</v>
      </c>
      <c r="J286" s="91" t="s">
        <v>33</v>
      </c>
    </row>
    <row r="287" spans="1:13" s="53" customFormat="1" ht="30.75" hidden="1" customHeight="1">
      <c r="A287" s="119"/>
      <c r="B287" s="119"/>
      <c r="C287" s="48" t="s">
        <v>12</v>
      </c>
      <c r="D287" s="49">
        <v>806</v>
      </c>
      <c r="E287" s="50" t="s">
        <v>43</v>
      </c>
      <c r="F287" s="49">
        <v>4</v>
      </c>
      <c r="G287" s="50" t="s">
        <v>48</v>
      </c>
      <c r="H287" s="91" t="s">
        <v>33</v>
      </c>
      <c r="I287" s="91" t="s">
        <v>33</v>
      </c>
      <c r="J287" s="91" t="s">
        <v>33</v>
      </c>
    </row>
    <row r="288" spans="1:13" s="53" customFormat="1" ht="30.75" hidden="1" customHeight="1">
      <c r="A288" s="119"/>
      <c r="B288" s="119"/>
      <c r="C288" s="48" t="s">
        <v>6</v>
      </c>
      <c r="D288" s="64">
        <v>809</v>
      </c>
      <c r="E288" s="50" t="s">
        <v>43</v>
      </c>
      <c r="F288" s="49">
        <v>4</v>
      </c>
      <c r="G288" s="50" t="s">
        <v>48</v>
      </c>
      <c r="H288" s="91" t="s">
        <v>33</v>
      </c>
      <c r="I288" s="91" t="s">
        <v>33</v>
      </c>
      <c r="J288" s="91" t="s">
        <v>33</v>
      </c>
    </row>
    <row r="289" spans="1:10" s="69" customFormat="1" ht="68.25" customHeight="1">
      <c r="A289" s="118" t="s">
        <v>26</v>
      </c>
      <c r="B289" s="118" t="s">
        <v>98</v>
      </c>
      <c r="C289" s="65" t="s">
        <v>102</v>
      </c>
      <c r="D289" s="68" t="s">
        <v>3</v>
      </c>
      <c r="E289" s="67" t="s">
        <v>43</v>
      </c>
      <c r="F289" s="66">
        <v>4</v>
      </c>
      <c r="G289" s="67" t="s">
        <v>43</v>
      </c>
      <c r="H289" s="38">
        <v>4460.0259999999998</v>
      </c>
      <c r="I289" s="38">
        <v>4460.0259999999998</v>
      </c>
      <c r="J289" s="38">
        <v>4460.0255399999996</v>
      </c>
    </row>
    <row r="290" spans="1:10" s="69" customFormat="1" ht="41.4" customHeight="1">
      <c r="A290" s="118"/>
      <c r="B290" s="118"/>
      <c r="C290" s="65" t="s">
        <v>55</v>
      </c>
      <c r="D290" s="68" t="s">
        <v>3</v>
      </c>
      <c r="E290" s="67" t="s">
        <v>43</v>
      </c>
      <c r="F290" s="66">
        <v>4</v>
      </c>
      <c r="G290" s="67" t="s">
        <v>43</v>
      </c>
      <c r="H290" s="38">
        <v>4460.0259999999998</v>
      </c>
      <c r="I290" s="38">
        <v>4460.0259999999998</v>
      </c>
      <c r="J290" s="38">
        <v>4460.0255399999996</v>
      </c>
    </row>
    <row r="291" spans="1:10" s="69" customFormat="1" ht="63.9" hidden="1" customHeight="1">
      <c r="A291" s="118"/>
      <c r="B291" s="118"/>
      <c r="C291" s="65" t="s">
        <v>68</v>
      </c>
      <c r="D291" s="66">
        <v>805</v>
      </c>
      <c r="E291" s="67" t="s">
        <v>43</v>
      </c>
      <c r="F291" s="66">
        <v>4</v>
      </c>
      <c r="G291" s="67" t="s">
        <v>43</v>
      </c>
      <c r="H291" s="38" t="s">
        <v>34</v>
      </c>
      <c r="I291" s="91" t="s">
        <v>34</v>
      </c>
      <c r="J291" s="91" t="s">
        <v>34</v>
      </c>
    </row>
    <row r="292" spans="1:10" s="69" customFormat="1" ht="233.4" customHeight="1">
      <c r="A292" s="118"/>
      <c r="B292" s="118"/>
      <c r="C292" s="101" t="s">
        <v>132</v>
      </c>
      <c r="D292" s="66">
        <v>805</v>
      </c>
      <c r="E292" s="67" t="s">
        <v>43</v>
      </c>
      <c r="F292" s="66">
        <v>4</v>
      </c>
      <c r="G292" s="67" t="s">
        <v>43</v>
      </c>
      <c r="H292" s="38">
        <v>4460.0259999999998</v>
      </c>
      <c r="I292" s="38">
        <v>4460.0259999999998</v>
      </c>
      <c r="J292" s="38">
        <v>4460.0255399999996</v>
      </c>
    </row>
    <row r="293" spans="1:10" s="2" customFormat="1" ht="45.6" hidden="1" customHeight="1">
      <c r="A293" s="109" t="s">
        <v>27</v>
      </c>
      <c r="B293" s="109" t="s">
        <v>14</v>
      </c>
      <c r="C293" s="42" t="s">
        <v>5</v>
      </c>
      <c r="D293" s="24" t="s">
        <v>3</v>
      </c>
      <c r="E293" s="41" t="s">
        <v>43</v>
      </c>
      <c r="F293" s="40">
        <v>4</v>
      </c>
      <c r="G293" s="41" t="s">
        <v>45</v>
      </c>
      <c r="H293" s="86">
        <v>0</v>
      </c>
      <c r="I293" s="86">
        <v>0</v>
      </c>
      <c r="J293" s="86">
        <v>0</v>
      </c>
    </row>
    <row r="294" spans="1:10" s="2" customFormat="1" ht="30" hidden="1" customHeight="1">
      <c r="A294" s="109"/>
      <c r="B294" s="109"/>
      <c r="C294" s="110" t="s">
        <v>122</v>
      </c>
      <c r="D294" s="112" t="s">
        <v>3</v>
      </c>
      <c r="E294" s="105" t="s">
        <v>43</v>
      </c>
      <c r="F294" s="114">
        <v>4</v>
      </c>
      <c r="G294" s="115" t="s">
        <v>45</v>
      </c>
      <c r="H294" s="88">
        <v>0</v>
      </c>
      <c r="I294" s="88">
        <v>0</v>
      </c>
      <c r="J294" s="87">
        <v>0</v>
      </c>
    </row>
    <row r="295" spans="1:10" s="2" customFormat="1" ht="30" hidden="1" customHeight="1">
      <c r="A295" s="109"/>
      <c r="B295" s="109"/>
      <c r="C295" s="111"/>
      <c r="D295" s="113"/>
      <c r="E295" s="106"/>
      <c r="F295" s="114"/>
      <c r="G295" s="115"/>
      <c r="H295" s="93">
        <v>0</v>
      </c>
      <c r="I295" s="93">
        <v>0</v>
      </c>
      <c r="J295" s="89">
        <v>0</v>
      </c>
    </row>
    <row r="296" spans="1:10" s="2" customFormat="1" ht="80.25" hidden="1" customHeight="1">
      <c r="A296" s="109"/>
      <c r="B296" s="109"/>
      <c r="C296" s="42" t="s">
        <v>68</v>
      </c>
      <c r="D296" s="40">
        <v>805</v>
      </c>
      <c r="E296" s="41" t="s">
        <v>43</v>
      </c>
      <c r="F296" s="40">
        <v>4</v>
      </c>
      <c r="G296" s="41" t="s">
        <v>45</v>
      </c>
      <c r="H296" s="91" t="s">
        <v>34</v>
      </c>
      <c r="I296" s="91" t="s">
        <v>34</v>
      </c>
      <c r="J296" s="91" t="s">
        <v>34</v>
      </c>
    </row>
    <row r="297" spans="1:10" s="2" customFormat="1" ht="84" hidden="1" customHeight="1">
      <c r="A297" s="109"/>
      <c r="B297" s="109"/>
      <c r="C297" s="42" t="s">
        <v>67</v>
      </c>
      <c r="D297" s="40">
        <v>805</v>
      </c>
      <c r="E297" s="41" t="s">
        <v>43</v>
      </c>
      <c r="F297" s="40">
        <v>4</v>
      </c>
      <c r="G297" s="41" t="s">
        <v>45</v>
      </c>
      <c r="H297" s="91">
        <v>0</v>
      </c>
      <c r="I297" s="91">
        <v>0</v>
      </c>
      <c r="J297" s="91">
        <v>0</v>
      </c>
    </row>
    <row r="298" spans="1:10" s="2" customFormat="1" ht="45.75" hidden="1" customHeight="1">
      <c r="A298" s="109" t="s">
        <v>28</v>
      </c>
      <c r="B298" s="109" t="s">
        <v>63</v>
      </c>
      <c r="C298" s="43" t="s">
        <v>102</v>
      </c>
      <c r="D298" s="24" t="s">
        <v>3</v>
      </c>
      <c r="E298" s="41" t="s">
        <v>43</v>
      </c>
      <c r="F298" s="40">
        <v>4</v>
      </c>
      <c r="G298" s="41" t="s">
        <v>47</v>
      </c>
      <c r="H298" s="86">
        <v>0</v>
      </c>
      <c r="I298" s="86">
        <v>0</v>
      </c>
      <c r="J298" s="86">
        <v>0</v>
      </c>
    </row>
    <row r="299" spans="1:10" s="2" customFormat="1" ht="33.75" hidden="1" customHeight="1">
      <c r="A299" s="109"/>
      <c r="B299" s="116"/>
      <c r="C299" s="34" t="s">
        <v>55</v>
      </c>
      <c r="D299" s="117" t="s">
        <v>3</v>
      </c>
      <c r="E299" s="115" t="s">
        <v>43</v>
      </c>
      <c r="F299" s="114">
        <v>4</v>
      </c>
      <c r="G299" s="115" t="s">
        <v>47</v>
      </c>
      <c r="H299" s="88">
        <v>0</v>
      </c>
      <c r="I299" s="88">
        <v>0</v>
      </c>
      <c r="J299" s="87">
        <v>0</v>
      </c>
    </row>
    <row r="300" spans="1:10" s="2" customFormat="1" ht="147" hidden="1" customHeight="1">
      <c r="A300" s="109"/>
      <c r="B300" s="116"/>
      <c r="C300" s="19" t="s">
        <v>56</v>
      </c>
      <c r="D300" s="117"/>
      <c r="E300" s="115"/>
      <c r="F300" s="114"/>
      <c r="G300" s="115"/>
      <c r="H300" s="93">
        <v>0</v>
      </c>
      <c r="I300" s="93">
        <v>0</v>
      </c>
      <c r="J300" s="89">
        <v>0</v>
      </c>
    </row>
    <row r="301" spans="1:10" s="2" customFormat="1" ht="108" hidden="1" customHeight="1">
      <c r="A301" s="109"/>
      <c r="B301" s="109"/>
      <c r="C301" s="42" t="s">
        <v>68</v>
      </c>
      <c r="D301" s="40">
        <v>805</v>
      </c>
      <c r="E301" s="41" t="s">
        <v>43</v>
      </c>
      <c r="F301" s="40">
        <v>4</v>
      </c>
      <c r="G301" s="41" t="s">
        <v>47</v>
      </c>
      <c r="H301" s="91" t="s">
        <v>34</v>
      </c>
      <c r="I301" s="91" t="s">
        <v>34</v>
      </c>
      <c r="J301" s="91" t="s">
        <v>34</v>
      </c>
    </row>
    <row r="302" spans="1:10" s="2" customFormat="1" ht="45.75" hidden="1" customHeight="1">
      <c r="A302" s="109" t="s">
        <v>29</v>
      </c>
      <c r="B302" s="109" t="s">
        <v>37</v>
      </c>
      <c r="C302" s="42" t="s">
        <v>5</v>
      </c>
      <c r="D302" s="24" t="s">
        <v>3</v>
      </c>
      <c r="E302" s="41" t="s">
        <v>43</v>
      </c>
      <c r="F302" s="40">
        <v>4</v>
      </c>
      <c r="G302" s="41" t="s">
        <v>49</v>
      </c>
      <c r="H302" s="91">
        <v>0</v>
      </c>
      <c r="I302" s="91">
        <v>0</v>
      </c>
      <c r="J302" s="91">
        <v>0</v>
      </c>
    </row>
    <row r="303" spans="1:10" s="2" customFormat="1" ht="25.5" hidden="1" customHeight="1">
      <c r="A303" s="109"/>
      <c r="B303" s="109"/>
      <c r="C303" s="42" t="s">
        <v>55</v>
      </c>
      <c r="D303" s="24" t="s">
        <v>3</v>
      </c>
      <c r="E303" s="41" t="s">
        <v>43</v>
      </c>
      <c r="F303" s="40">
        <v>4</v>
      </c>
      <c r="G303" s="41" t="s">
        <v>49</v>
      </c>
      <c r="H303" s="91">
        <v>0</v>
      </c>
      <c r="I303" s="91">
        <v>0</v>
      </c>
      <c r="J303" s="91">
        <v>0</v>
      </c>
    </row>
    <row r="304" spans="1:10" s="2" customFormat="1" ht="143.25" hidden="1" customHeight="1">
      <c r="A304" s="109"/>
      <c r="B304" s="109"/>
      <c r="C304" s="42" t="s">
        <v>9</v>
      </c>
      <c r="D304" s="40">
        <v>811</v>
      </c>
      <c r="E304" s="41" t="s">
        <v>43</v>
      </c>
      <c r="F304" s="40">
        <v>4</v>
      </c>
      <c r="G304" s="41" t="s">
        <v>49</v>
      </c>
      <c r="H304" s="91">
        <v>0</v>
      </c>
      <c r="I304" s="91">
        <v>0</v>
      </c>
      <c r="J304" s="91">
        <v>0</v>
      </c>
    </row>
    <row r="305" spans="1:10" s="2" customFormat="1" ht="45.75" customHeight="1">
      <c r="A305" s="109" t="s">
        <v>30</v>
      </c>
      <c r="B305" s="109" t="s">
        <v>62</v>
      </c>
      <c r="C305" s="42" t="s">
        <v>102</v>
      </c>
      <c r="D305" s="24" t="s">
        <v>3</v>
      </c>
      <c r="E305" s="41" t="s">
        <v>43</v>
      </c>
      <c r="F305" s="40">
        <v>4</v>
      </c>
      <c r="G305" s="41" t="s">
        <v>50</v>
      </c>
      <c r="H305" s="38">
        <v>11723.664000000001</v>
      </c>
      <c r="I305" s="38">
        <v>13773.644</v>
      </c>
      <c r="J305" s="38">
        <v>13773.644</v>
      </c>
    </row>
    <row r="306" spans="1:10" s="2" customFormat="1" ht="27.75" customHeight="1">
      <c r="A306" s="109"/>
      <c r="B306" s="109"/>
      <c r="C306" s="42" t="s">
        <v>55</v>
      </c>
      <c r="D306" s="24" t="s">
        <v>3</v>
      </c>
      <c r="E306" s="41" t="s">
        <v>43</v>
      </c>
      <c r="F306" s="40">
        <v>4</v>
      </c>
      <c r="G306" s="41" t="s">
        <v>50</v>
      </c>
      <c r="H306" s="38">
        <v>11723.664000000001</v>
      </c>
      <c r="I306" s="38">
        <v>13773.644</v>
      </c>
      <c r="J306" s="38">
        <v>13773.644</v>
      </c>
    </row>
    <row r="307" spans="1:10" s="2" customFormat="1" ht="86.25" hidden="1" customHeight="1">
      <c r="A307" s="109"/>
      <c r="B307" s="109"/>
      <c r="C307" s="42" t="s">
        <v>68</v>
      </c>
      <c r="D307" s="40">
        <v>805</v>
      </c>
      <c r="E307" s="41" t="s">
        <v>43</v>
      </c>
      <c r="F307" s="40">
        <v>4</v>
      </c>
      <c r="G307" s="41" t="s">
        <v>50</v>
      </c>
      <c r="H307" s="38">
        <v>11723.664000000001</v>
      </c>
      <c r="I307" s="38">
        <v>13773.644</v>
      </c>
      <c r="J307" s="38">
        <v>13773.644</v>
      </c>
    </row>
    <row r="308" spans="1:10" s="2" customFormat="1" ht="123.6" customHeight="1">
      <c r="A308" s="109"/>
      <c r="B308" s="109"/>
      <c r="C308" s="100" t="s">
        <v>132</v>
      </c>
      <c r="D308" s="40">
        <v>805</v>
      </c>
      <c r="E308" s="41" t="s">
        <v>43</v>
      </c>
      <c r="F308" s="40">
        <v>4</v>
      </c>
      <c r="G308" s="41" t="s">
        <v>50</v>
      </c>
      <c r="H308" s="38">
        <v>11723.664000000001</v>
      </c>
      <c r="I308" s="38">
        <v>13773.644</v>
      </c>
      <c r="J308" s="38">
        <v>13773.644</v>
      </c>
    </row>
    <row r="309" spans="1:10" s="2" customFormat="1" ht="59.1" hidden="1" customHeight="1">
      <c r="A309" s="109" t="s">
        <v>31</v>
      </c>
      <c r="B309" s="109" t="s">
        <v>15</v>
      </c>
      <c r="C309" s="42" t="s">
        <v>102</v>
      </c>
      <c r="D309" s="24" t="s">
        <v>3</v>
      </c>
      <c r="E309" s="41" t="s">
        <v>43</v>
      </c>
      <c r="F309" s="40">
        <v>4</v>
      </c>
      <c r="G309" s="41" t="s">
        <v>51</v>
      </c>
      <c r="H309" s="91">
        <v>0</v>
      </c>
      <c r="I309" s="91">
        <v>0</v>
      </c>
      <c r="J309" s="91">
        <v>0</v>
      </c>
    </row>
    <row r="310" spans="1:10" s="2" customFormat="1" ht="30" hidden="1" customHeight="1">
      <c r="A310" s="109"/>
      <c r="B310" s="109"/>
      <c r="C310" s="42" t="s">
        <v>55</v>
      </c>
      <c r="D310" s="24" t="s">
        <v>3</v>
      </c>
      <c r="E310" s="41" t="s">
        <v>43</v>
      </c>
      <c r="F310" s="40">
        <v>4</v>
      </c>
      <c r="G310" s="41" t="s">
        <v>51</v>
      </c>
      <c r="H310" s="91">
        <v>0</v>
      </c>
      <c r="I310" s="91">
        <v>0</v>
      </c>
      <c r="J310" s="91">
        <v>0</v>
      </c>
    </row>
    <row r="311" spans="1:10" s="2" customFormat="1" ht="78" hidden="1" customHeight="1">
      <c r="A311" s="109"/>
      <c r="B311" s="109"/>
      <c r="C311" s="42" t="s">
        <v>68</v>
      </c>
      <c r="D311" s="24">
        <v>805</v>
      </c>
      <c r="E311" s="41" t="s">
        <v>43</v>
      </c>
      <c r="F311" s="40">
        <v>4</v>
      </c>
      <c r="G311" s="41" t="s">
        <v>51</v>
      </c>
      <c r="H311" s="91" t="s">
        <v>34</v>
      </c>
      <c r="I311" s="91" t="s">
        <v>34</v>
      </c>
      <c r="J311" s="91" t="s">
        <v>34</v>
      </c>
    </row>
    <row r="312" spans="1:10" s="2" customFormat="1" ht="80.25" hidden="1" customHeight="1">
      <c r="A312" s="109"/>
      <c r="B312" s="109"/>
      <c r="C312" s="42" t="s">
        <v>67</v>
      </c>
      <c r="D312" s="24">
        <v>805</v>
      </c>
      <c r="E312" s="41" t="s">
        <v>43</v>
      </c>
      <c r="F312" s="40">
        <v>4</v>
      </c>
      <c r="G312" s="41" t="s">
        <v>51</v>
      </c>
      <c r="H312" s="91">
        <v>0</v>
      </c>
      <c r="I312" s="91">
        <v>0</v>
      </c>
      <c r="J312" s="91">
        <v>0</v>
      </c>
    </row>
    <row r="313" spans="1:10" s="2" customFormat="1" ht="45.75" hidden="1" customHeight="1">
      <c r="A313" s="109" t="s">
        <v>32</v>
      </c>
      <c r="B313" s="109" t="s">
        <v>20</v>
      </c>
      <c r="C313" s="42" t="s">
        <v>102</v>
      </c>
      <c r="D313" s="24" t="s">
        <v>3</v>
      </c>
      <c r="E313" s="41" t="s">
        <v>43</v>
      </c>
      <c r="F313" s="40">
        <v>4</v>
      </c>
      <c r="G313" s="41" t="s">
        <v>52</v>
      </c>
      <c r="H313" s="91">
        <v>0</v>
      </c>
      <c r="I313" s="91">
        <v>0</v>
      </c>
      <c r="J313" s="91">
        <v>0</v>
      </c>
    </row>
    <row r="314" spans="1:10" s="2" customFormat="1" ht="143.25" hidden="1" customHeight="1">
      <c r="A314" s="109"/>
      <c r="B314" s="109"/>
      <c r="C314" s="42" t="s">
        <v>55</v>
      </c>
      <c r="D314" s="24" t="s">
        <v>3</v>
      </c>
      <c r="E314" s="41" t="s">
        <v>43</v>
      </c>
      <c r="F314" s="40">
        <v>4</v>
      </c>
      <c r="G314" s="41" t="s">
        <v>52</v>
      </c>
      <c r="H314" s="91">
        <v>0</v>
      </c>
      <c r="I314" s="91">
        <v>0</v>
      </c>
      <c r="J314" s="91">
        <v>0</v>
      </c>
    </row>
    <row r="315" spans="1:10" s="2" customFormat="1" ht="93.9" hidden="1" customHeight="1">
      <c r="A315" s="109"/>
      <c r="B315" s="109"/>
      <c r="C315" s="42" t="s">
        <v>68</v>
      </c>
      <c r="D315" s="24">
        <v>805</v>
      </c>
      <c r="E315" s="41" t="s">
        <v>43</v>
      </c>
      <c r="F315" s="40">
        <v>4</v>
      </c>
      <c r="G315" s="41" t="s">
        <v>52</v>
      </c>
      <c r="H315" s="91" t="s">
        <v>34</v>
      </c>
      <c r="I315" s="91" t="s">
        <v>34</v>
      </c>
      <c r="J315" s="91" t="s">
        <v>34</v>
      </c>
    </row>
    <row r="316" spans="1:10" s="5" customFormat="1" ht="45.75" hidden="1" customHeight="1">
      <c r="A316" s="109" t="s">
        <v>36</v>
      </c>
      <c r="B316" s="109" t="s">
        <v>35</v>
      </c>
      <c r="C316" s="42" t="s">
        <v>102</v>
      </c>
      <c r="D316" s="44" t="s">
        <v>3</v>
      </c>
      <c r="E316" s="45" t="s">
        <v>43</v>
      </c>
      <c r="F316" s="46">
        <v>4</v>
      </c>
      <c r="G316" s="45" t="s">
        <v>58</v>
      </c>
      <c r="H316" s="98">
        <f>H320</f>
        <v>0</v>
      </c>
      <c r="I316" s="98">
        <f>I320</f>
        <v>0</v>
      </c>
      <c r="J316" s="98">
        <f>J320</f>
        <v>0</v>
      </c>
    </row>
    <row r="317" spans="1:10" s="6" customFormat="1" ht="37.5" hidden="1" customHeight="1">
      <c r="A317" s="109"/>
      <c r="B317" s="109"/>
      <c r="C317" s="110" t="s">
        <v>122</v>
      </c>
      <c r="D317" s="112" t="s">
        <v>3</v>
      </c>
      <c r="E317" s="105" t="s">
        <v>43</v>
      </c>
      <c r="F317" s="107">
        <v>4</v>
      </c>
      <c r="G317" s="105" t="s">
        <v>58</v>
      </c>
      <c r="H317" s="96">
        <v>0</v>
      </c>
      <c r="I317" s="96">
        <v>0</v>
      </c>
      <c r="J317" s="96">
        <v>0</v>
      </c>
    </row>
    <row r="318" spans="1:10" s="2" customFormat="1" ht="37.5" hidden="1" customHeight="1">
      <c r="A318" s="109"/>
      <c r="B318" s="109"/>
      <c r="C318" s="111"/>
      <c r="D318" s="113"/>
      <c r="E318" s="106"/>
      <c r="F318" s="108"/>
      <c r="G318" s="106"/>
      <c r="H318" s="90">
        <v>0</v>
      </c>
      <c r="I318" s="90">
        <v>0</v>
      </c>
      <c r="J318" s="90">
        <v>0</v>
      </c>
    </row>
    <row r="319" spans="1:10" s="7" customFormat="1" ht="66.599999999999994" hidden="1" customHeight="1">
      <c r="A319" s="109"/>
      <c r="B319" s="109"/>
      <c r="C319" s="42" t="s">
        <v>68</v>
      </c>
      <c r="D319" s="24">
        <v>805</v>
      </c>
      <c r="E319" s="41" t="s">
        <v>43</v>
      </c>
      <c r="F319" s="40">
        <v>4</v>
      </c>
      <c r="G319" s="41" t="s">
        <v>58</v>
      </c>
      <c r="H319" s="91" t="s">
        <v>34</v>
      </c>
      <c r="I319" s="91" t="s">
        <v>34</v>
      </c>
      <c r="J319" s="91" t="s">
        <v>34</v>
      </c>
    </row>
    <row r="320" spans="1:10" s="2" customFormat="1" ht="80.099999999999994" hidden="1" customHeight="1">
      <c r="A320" s="109"/>
      <c r="B320" s="109"/>
      <c r="C320" s="42" t="s">
        <v>67</v>
      </c>
      <c r="D320" s="24">
        <v>805</v>
      </c>
      <c r="E320" s="41" t="s">
        <v>43</v>
      </c>
      <c r="F320" s="40">
        <v>4</v>
      </c>
      <c r="G320" s="41" t="s">
        <v>58</v>
      </c>
      <c r="H320" s="91">
        <v>0</v>
      </c>
      <c r="I320" s="91">
        <v>0</v>
      </c>
      <c r="J320" s="91">
        <v>0</v>
      </c>
    </row>
    <row r="321" spans="1:10" s="2" customFormat="1" ht="45.75" hidden="1" customHeight="1">
      <c r="A321" s="109" t="s">
        <v>40</v>
      </c>
      <c r="B321" s="109" t="s">
        <v>41</v>
      </c>
      <c r="C321" s="42" t="s">
        <v>102</v>
      </c>
      <c r="D321" s="24" t="s">
        <v>3</v>
      </c>
      <c r="E321" s="41" t="s">
        <v>43</v>
      </c>
      <c r="F321" s="40">
        <v>4</v>
      </c>
      <c r="G321" s="41" t="s">
        <v>57</v>
      </c>
      <c r="H321" s="91">
        <f>H324</f>
        <v>100</v>
      </c>
      <c r="I321" s="91">
        <f>I324</f>
        <v>100</v>
      </c>
      <c r="J321" s="91">
        <f>J324</f>
        <v>100</v>
      </c>
    </row>
    <row r="322" spans="1:10" s="2" customFormat="1" ht="45.75" hidden="1" customHeight="1">
      <c r="A322" s="109"/>
      <c r="B322" s="109"/>
      <c r="C322" s="42" t="s">
        <v>55</v>
      </c>
      <c r="D322" s="24" t="s">
        <v>3</v>
      </c>
      <c r="E322" s="41" t="s">
        <v>43</v>
      </c>
      <c r="F322" s="40">
        <v>4</v>
      </c>
      <c r="G322" s="41" t="s">
        <v>57</v>
      </c>
      <c r="H322" s="91">
        <v>100</v>
      </c>
      <c r="I322" s="91">
        <v>100</v>
      </c>
      <c r="J322" s="91">
        <v>100</v>
      </c>
    </row>
    <row r="323" spans="1:10" s="2" customFormat="1" ht="85.5" hidden="1" customHeight="1">
      <c r="A323" s="109"/>
      <c r="B323" s="109"/>
      <c r="C323" s="42" t="s">
        <v>68</v>
      </c>
      <c r="D323" s="24">
        <v>805</v>
      </c>
      <c r="E323" s="41" t="s">
        <v>43</v>
      </c>
      <c r="F323" s="40">
        <v>4</v>
      </c>
      <c r="G323" s="41" t="s">
        <v>57</v>
      </c>
      <c r="H323" s="91" t="s">
        <v>34</v>
      </c>
      <c r="I323" s="91" t="s">
        <v>34</v>
      </c>
      <c r="J323" s="91" t="s">
        <v>34</v>
      </c>
    </row>
    <row r="324" spans="1:10" s="2" customFormat="1" ht="90" hidden="1" customHeight="1">
      <c r="A324" s="109"/>
      <c r="B324" s="109"/>
      <c r="C324" s="42" t="s">
        <v>67</v>
      </c>
      <c r="D324" s="24">
        <v>805</v>
      </c>
      <c r="E324" s="41" t="s">
        <v>43</v>
      </c>
      <c r="F324" s="40">
        <v>4</v>
      </c>
      <c r="G324" s="41" t="s">
        <v>57</v>
      </c>
      <c r="H324" s="91">
        <v>100</v>
      </c>
      <c r="I324" s="91">
        <v>100</v>
      </c>
      <c r="J324" s="91">
        <v>100</v>
      </c>
    </row>
    <row r="325" spans="1:10" s="2" customFormat="1" ht="48" hidden="1" customHeight="1">
      <c r="A325" s="109" t="s">
        <v>64</v>
      </c>
      <c r="B325" s="109" t="s">
        <v>65</v>
      </c>
      <c r="C325" s="42" t="s">
        <v>102</v>
      </c>
      <c r="D325" s="24" t="s">
        <v>3</v>
      </c>
      <c r="E325" s="41" t="s">
        <v>43</v>
      </c>
      <c r="F325" s="40">
        <v>4</v>
      </c>
      <c r="G325" s="41" t="s">
        <v>66</v>
      </c>
      <c r="H325" s="91">
        <f>H327</f>
        <v>0</v>
      </c>
      <c r="I325" s="91">
        <v>0</v>
      </c>
      <c r="J325" s="91">
        <v>0</v>
      </c>
    </row>
    <row r="326" spans="1:10" s="2" customFormat="1" ht="39" hidden="1" customHeight="1">
      <c r="A326" s="109"/>
      <c r="B326" s="109"/>
      <c r="C326" s="42" t="s">
        <v>55</v>
      </c>
      <c r="D326" s="24" t="s">
        <v>3</v>
      </c>
      <c r="E326" s="41" t="s">
        <v>43</v>
      </c>
      <c r="F326" s="40">
        <v>4</v>
      </c>
      <c r="G326" s="41" t="s">
        <v>66</v>
      </c>
      <c r="H326" s="91">
        <v>0</v>
      </c>
      <c r="I326" s="91">
        <v>0</v>
      </c>
      <c r="J326" s="91">
        <v>0</v>
      </c>
    </row>
    <row r="327" spans="1:10" ht="87" hidden="1" customHeight="1">
      <c r="A327" s="109"/>
      <c r="B327" s="109"/>
      <c r="C327" s="42" t="s">
        <v>67</v>
      </c>
      <c r="D327" s="24">
        <v>805</v>
      </c>
      <c r="E327" s="41" t="s">
        <v>43</v>
      </c>
      <c r="F327" s="40">
        <v>4</v>
      </c>
      <c r="G327" s="41" t="s">
        <v>66</v>
      </c>
      <c r="H327" s="91">
        <v>0</v>
      </c>
      <c r="I327" s="91">
        <v>0</v>
      </c>
      <c r="J327" s="91">
        <v>0</v>
      </c>
    </row>
    <row r="328" spans="1:10" ht="45.75" customHeight="1">
      <c r="A328" s="104"/>
      <c r="B328" s="104"/>
      <c r="C328" s="12"/>
      <c r="D328" s="25"/>
      <c r="E328" s="26"/>
      <c r="G328" s="26"/>
      <c r="H328" s="72"/>
      <c r="I328" s="72"/>
      <c r="J328" s="72"/>
    </row>
    <row r="329" spans="1:10" ht="45.75" customHeight="1">
      <c r="A329" s="8"/>
      <c r="B329" s="8"/>
      <c r="C329" s="8"/>
      <c r="D329" s="28"/>
      <c r="E329" s="28"/>
      <c r="F329" s="28"/>
      <c r="G329" s="28"/>
      <c r="H329" s="73"/>
      <c r="I329" s="73"/>
      <c r="J329" s="73"/>
    </row>
    <row r="333" spans="1:10" ht="45.75" customHeight="1">
      <c r="A333" s="1"/>
      <c r="B333" s="1"/>
      <c r="C333" s="1"/>
      <c r="D333" s="29"/>
      <c r="E333" s="29"/>
      <c r="F333" s="29"/>
      <c r="G333" s="29"/>
      <c r="H333" s="74"/>
      <c r="I333" s="74"/>
      <c r="J333" s="74"/>
    </row>
    <row r="334" spans="1:10" ht="45.75" customHeight="1">
      <c r="A334" s="1"/>
      <c r="B334" s="1"/>
      <c r="C334" s="1"/>
      <c r="D334" s="29"/>
      <c r="E334" s="29"/>
      <c r="F334" s="29"/>
      <c r="G334" s="29"/>
      <c r="H334" s="74"/>
      <c r="I334" s="74"/>
      <c r="J334" s="74"/>
    </row>
    <row r="335" spans="1:10" ht="45.75" customHeight="1">
      <c r="A335" s="1"/>
      <c r="B335" s="1"/>
      <c r="C335" s="1"/>
      <c r="D335" s="29"/>
      <c r="E335" s="29"/>
      <c r="F335" s="29"/>
      <c r="G335" s="29"/>
      <c r="H335" s="74"/>
      <c r="I335" s="74"/>
      <c r="J335" s="74"/>
    </row>
    <row r="336" spans="1:10" ht="45.75" customHeight="1">
      <c r="A336" s="1"/>
      <c r="B336" s="1"/>
      <c r="C336" s="1"/>
      <c r="D336" s="29"/>
      <c r="E336" s="29"/>
      <c r="F336" s="29"/>
      <c r="G336" s="29"/>
      <c r="H336" s="74"/>
      <c r="I336" s="74"/>
      <c r="J336" s="74"/>
    </row>
    <row r="337" spans="1:10" ht="45.75" customHeight="1">
      <c r="A337" s="1"/>
      <c r="B337" s="1"/>
      <c r="C337" s="1"/>
      <c r="D337" s="29"/>
      <c r="E337" s="29"/>
      <c r="F337" s="29"/>
      <c r="G337" s="29"/>
      <c r="H337" s="74"/>
      <c r="I337" s="74"/>
      <c r="J337" s="74"/>
    </row>
    <row r="338" spans="1:10" ht="45.75" customHeight="1">
      <c r="A338" s="1"/>
      <c r="B338" s="1"/>
      <c r="C338" s="1"/>
      <c r="D338" s="29"/>
      <c r="E338" s="29"/>
      <c r="F338" s="29"/>
      <c r="G338" s="29"/>
      <c r="H338" s="74"/>
      <c r="I338" s="74"/>
      <c r="J338" s="74"/>
    </row>
    <row r="339" spans="1:10" ht="45.75" customHeight="1">
      <c r="A339" s="1"/>
      <c r="B339" s="1"/>
      <c r="C339" s="1"/>
      <c r="D339" s="29"/>
      <c r="E339" s="29"/>
      <c r="F339" s="29"/>
      <c r="G339" s="29"/>
      <c r="H339" s="74"/>
      <c r="I339" s="74"/>
      <c r="J339" s="74"/>
    </row>
    <row r="340" spans="1:10" ht="45.75" customHeight="1">
      <c r="A340" s="1"/>
      <c r="B340" s="1"/>
      <c r="C340" s="1"/>
      <c r="D340" s="29"/>
      <c r="E340" s="29"/>
      <c r="F340" s="29"/>
      <c r="G340" s="29"/>
      <c r="H340" s="74"/>
      <c r="I340" s="74"/>
      <c r="J340" s="74"/>
    </row>
    <row r="341" spans="1:10" ht="45.75" customHeight="1">
      <c r="A341" s="1"/>
      <c r="B341" s="1"/>
      <c r="C341" s="1"/>
      <c r="D341" s="29"/>
      <c r="E341" s="29"/>
      <c r="F341" s="29"/>
      <c r="G341" s="29"/>
      <c r="H341" s="74"/>
      <c r="I341" s="74"/>
      <c r="J341" s="74"/>
    </row>
    <row r="342" spans="1:10" ht="45.75" customHeight="1">
      <c r="A342" s="1"/>
      <c r="B342" s="1"/>
      <c r="C342" s="1"/>
      <c r="D342" s="29"/>
      <c r="E342" s="29"/>
      <c r="F342" s="29"/>
      <c r="G342" s="29"/>
      <c r="H342" s="74"/>
      <c r="I342" s="74"/>
      <c r="J342" s="74"/>
    </row>
    <row r="343" spans="1:10" ht="45.75" customHeight="1">
      <c r="A343" s="1"/>
      <c r="B343" s="1"/>
      <c r="C343" s="1"/>
      <c r="D343" s="29"/>
      <c r="E343" s="29"/>
      <c r="F343" s="29"/>
      <c r="G343" s="29"/>
      <c r="H343" s="74"/>
      <c r="I343" s="74"/>
      <c r="J343" s="74"/>
    </row>
    <row r="344" spans="1:10" ht="45.75" customHeight="1">
      <c r="A344" s="1"/>
      <c r="B344" s="1"/>
      <c r="C344" s="1"/>
      <c r="D344" s="29"/>
      <c r="E344" s="29"/>
      <c r="F344" s="29"/>
      <c r="G344" s="29"/>
      <c r="H344" s="74"/>
      <c r="I344" s="74"/>
      <c r="J344" s="74"/>
    </row>
    <row r="345" spans="1:10" ht="45.75" customHeight="1">
      <c r="A345" s="1"/>
      <c r="B345" s="1"/>
      <c r="C345" s="1"/>
      <c r="D345" s="29"/>
      <c r="E345" s="29"/>
      <c r="F345" s="29"/>
      <c r="G345" s="29"/>
      <c r="H345" s="74"/>
      <c r="I345" s="74"/>
      <c r="J345" s="74"/>
    </row>
    <row r="346" spans="1:10" ht="45.75" customHeight="1">
      <c r="A346" s="1"/>
      <c r="B346" s="1"/>
      <c r="C346" s="1"/>
      <c r="D346" s="29"/>
      <c r="E346" s="29"/>
      <c r="F346" s="29"/>
      <c r="G346" s="29"/>
      <c r="H346" s="74"/>
      <c r="I346" s="74"/>
      <c r="J346" s="74"/>
    </row>
    <row r="347" spans="1:10" ht="45.75" customHeight="1">
      <c r="A347" s="1"/>
      <c r="B347" s="1"/>
      <c r="C347" s="1"/>
      <c r="D347" s="29"/>
      <c r="E347" s="29"/>
      <c r="F347" s="29"/>
      <c r="G347" s="29"/>
      <c r="H347" s="74"/>
      <c r="I347" s="74"/>
      <c r="J347" s="74"/>
    </row>
    <row r="348" spans="1:10" ht="45.75" customHeight="1">
      <c r="A348" s="1"/>
      <c r="B348" s="1"/>
      <c r="C348" s="1"/>
      <c r="D348" s="29"/>
      <c r="E348" s="29"/>
      <c r="F348" s="29"/>
      <c r="G348" s="29"/>
      <c r="H348" s="74"/>
      <c r="I348" s="74"/>
      <c r="J348" s="74"/>
    </row>
    <row r="349" spans="1:10" ht="45.75" customHeight="1">
      <c r="A349" s="1"/>
      <c r="B349" s="1"/>
      <c r="C349" s="1"/>
      <c r="D349" s="29"/>
      <c r="E349" s="29"/>
      <c r="F349" s="29"/>
      <c r="G349" s="29"/>
      <c r="H349" s="74"/>
      <c r="I349" s="74"/>
      <c r="J349" s="74"/>
    </row>
    <row r="350" spans="1:10" ht="45.75" customHeight="1">
      <c r="A350" s="1"/>
      <c r="B350" s="1"/>
      <c r="C350" s="1"/>
      <c r="D350" s="29"/>
      <c r="E350" s="29"/>
      <c r="F350" s="29"/>
      <c r="G350" s="29"/>
      <c r="H350" s="74"/>
      <c r="I350" s="74"/>
      <c r="J350" s="74"/>
    </row>
    <row r="351" spans="1:10" ht="45.75" customHeight="1">
      <c r="A351" s="1"/>
      <c r="B351" s="1"/>
      <c r="C351" s="1"/>
      <c r="D351" s="29"/>
      <c r="E351" s="29"/>
      <c r="F351" s="29"/>
      <c r="G351" s="29"/>
      <c r="H351" s="74"/>
      <c r="I351" s="74"/>
      <c r="J351" s="74"/>
    </row>
    <row r="352" spans="1:10" ht="45.75" customHeight="1">
      <c r="A352" s="1"/>
      <c r="B352" s="1"/>
      <c r="C352" s="1"/>
      <c r="D352" s="29"/>
      <c r="E352" s="29"/>
      <c r="F352" s="29"/>
      <c r="G352" s="29"/>
      <c r="H352" s="74"/>
      <c r="I352" s="74"/>
      <c r="J352" s="74"/>
    </row>
    <row r="353" spans="1:10" ht="45.75" customHeight="1">
      <c r="A353" s="1"/>
      <c r="B353" s="1"/>
      <c r="C353" s="1"/>
      <c r="D353" s="29"/>
      <c r="E353" s="29"/>
      <c r="F353" s="29"/>
      <c r="G353" s="29"/>
      <c r="H353" s="74"/>
      <c r="I353" s="74"/>
      <c r="J353" s="74"/>
    </row>
    <row r="354" spans="1:10" ht="45.75" customHeight="1">
      <c r="A354" s="1"/>
      <c r="B354" s="1"/>
      <c r="C354" s="1"/>
      <c r="D354" s="29"/>
      <c r="E354" s="29"/>
      <c r="F354" s="29"/>
      <c r="G354" s="29"/>
      <c r="H354" s="74"/>
      <c r="I354" s="74"/>
      <c r="J354" s="74"/>
    </row>
    <row r="355" spans="1:10" ht="45.75" customHeight="1">
      <c r="A355" s="1"/>
      <c r="B355" s="1"/>
      <c r="C355" s="1"/>
      <c r="D355" s="29"/>
      <c r="E355" s="29"/>
      <c r="F355" s="29"/>
      <c r="G355" s="29"/>
      <c r="H355" s="74"/>
      <c r="I355" s="74"/>
      <c r="J355" s="74"/>
    </row>
    <row r="356" spans="1:10" ht="45.75" customHeight="1">
      <c r="A356" s="1"/>
      <c r="B356" s="1"/>
      <c r="C356" s="1"/>
      <c r="D356" s="29"/>
      <c r="E356" s="29"/>
      <c r="F356" s="29"/>
      <c r="G356" s="29"/>
      <c r="H356" s="74"/>
      <c r="I356" s="74"/>
      <c r="J356" s="74"/>
    </row>
    <row r="357" spans="1:10" ht="45.75" customHeight="1">
      <c r="A357" s="1"/>
      <c r="B357" s="1"/>
      <c r="C357" s="1"/>
      <c r="D357" s="29"/>
      <c r="E357" s="29"/>
      <c r="F357" s="29"/>
      <c r="G357" s="29"/>
      <c r="H357" s="74"/>
      <c r="I357" s="74"/>
      <c r="J357" s="74"/>
    </row>
    <row r="358" spans="1:10" ht="45.75" customHeight="1">
      <c r="A358" s="1"/>
      <c r="B358" s="1"/>
      <c r="C358" s="1"/>
      <c r="D358" s="29"/>
      <c r="E358" s="29"/>
      <c r="F358" s="29"/>
      <c r="G358" s="29"/>
      <c r="H358" s="74"/>
      <c r="I358" s="74"/>
      <c r="J358" s="74"/>
    </row>
    <row r="359" spans="1:10" ht="45.75" customHeight="1">
      <c r="A359" s="1"/>
      <c r="B359" s="1"/>
      <c r="C359" s="1"/>
      <c r="D359" s="29"/>
      <c r="E359" s="29"/>
      <c r="F359" s="29"/>
      <c r="G359" s="29"/>
      <c r="H359" s="74"/>
      <c r="I359" s="74"/>
      <c r="J359" s="74"/>
    </row>
    <row r="360" spans="1:10" ht="45.75" customHeight="1">
      <c r="A360" s="1"/>
      <c r="B360" s="1"/>
      <c r="C360" s="1"/>
      <c r="D360" s="29"/>
      <c r="E360" s="29"/>
      <c r="F360" s="29"/>
      <c r="G360" s="29"/>
      <c r="H360" s="74"/>
      <c r="I360" s="74"/>
      <c r="J360" s="74"/>
    </row>
    <row r="361" spans="1:10" ht="45.75" customHeight="1">
      <c r="A361" s="1"/>
      <c r="B361" s="1"/>
      <c r="C361" s="1"/>
      <c r="D361" s="29"/>
      <c r="E361" s="29"/>
      <c r="F361" s="29"/>
      <c r="G361" s="29"/>
      <c r="H361" s="74"/>
      <c r="I361" s="74"/>
      <c r="J361" s="74"/>
    </row>
    <row r="362" spans="1:10" ht="45.75" customHeight="1">
      <c r="A362" s="1"/>
      <c r="B362" s="1"/>
      <c r="C362" s="1"/>
      <c r="D362" s="29"/>
      <c r="E362" s="29"/>
      <c r="F362" s="29"/>
      <c r="G362" s="29"/>
      <c r="H362" s="74"/>
      <c r="I362" s="74"/>
      <c r="J362" s="74"/>
    </row>
  </sheetData>
  <autoFilter ref="A4:M329">
    <filterColumn colId="8"/>
  </autoFilter>
  <mergeCells count="185">
    <mergeCell ref="H1:J1"/>
    <mergeCell ref="A2:J2"/>
    <mergeCell ref="A3:A4"/>
    <mergeCell ref="B3:B4"/>
    <mergeCell ref="C3:C4"/>
    <mergeCell ref="D3:G3"/>
    <mergeCell ref="H3:J3"/>
    <mergeCell ref="A101:A104"/>
    <mergeCell ref="B101:B104"/>
    <mergeCell ref="A105:A108"/>
    <mergeCell ref="B105:B108"/>
    <mergeCell ref="A109:A118"/>
    <mergeCell ref="B109:B118"/>
    <mergeCell ref="G6:G7"/>
    <mergeCell ref="A85:A88"/>
    <mergeCell ref="B85:B88"/>
    <mergeCell ref="A89:A96"/>
    <mergeCell ref="B89:B96"/>
    <mergeCell ref="A97:A100"/>
    <mergeCell ref="B97:B100"/>
    <mergeCell ref="A5:A84"/>
    <mergeCell ref="B5:B84"/>
    <mergeCell ref="C6:C7"/>
    <mergeCell ref="D6:D7"/>
    <mergeCell ref="E6:E7"/>
    <mergeCell ref="F6:F7"/>
    <mergeCell ref="C110:C111"/>
    <mergeCell ref="D110:D111"/>
    <mergeCell ref="E110:E111"/>
    <mergeCell ref="F110:F111"/>
    <mergeCell ref="G110:G111"/>
    <mergeCell ref="A144:A147"/>
    <mergeCell ref="B144:B147"/>
    <mergeCell ref="F120:F121"/>
    <mergeCell ref="G120:G121"/>
    <mergeCell ref="A129:A135"/>
    <mergeCell ref="B129:B135"/>
    <mergeCell ref="C130:C131"/>
    <mergeCell ref="D130:D131"/>
    <mergeCell ref="E130:E131"/>
    <mergeCell ref="F130:F131"/>
    <mergeCell ref="G130:G131"/>
    <mergeCell ref="A119:A128"/>
    <mergeCell ref="B119:B128"/>
    <mergeCell ref="C120:C121"/>
    <mergeCell ref="D120:D121"/>
    <mergeCell ref="E120:E121"/>
    <mergeCell ref="A136:A139"/>
    <mergeCell ref="B136:B139"/>
    <mergeCell ref="A140:A143"/>
    <mergeCell ref="B140:B143"/>
    <mergeCell ref="F153:F154"/>
    <mergeCell ref="G153:G154"/>
    <mergeCell ref="A161:A171"/>
    <mergeCell ref="B161:B163"/>
    <mergeCell ref="B164:B171"/>
    <mergeCell ref="A172:A177"/>
    <mergeCell ref="B172:B174"/>
    <mergeCell ref="B175:B177"/>
    <mergeCell ref="A148:A160"/>
    <mergeCell ref="B148:B151"/>
    <mergeCell ref="B152:B160"/>
    <mergeCell ref="C153:C154"/>
    <mergeCell ref="D153:D154"/>
    <mergeCell ref="E153:E154"/>
    <mergeCell ref="D185:D186"/>
    <mergeCell ref="E185:E186"/>
    <mergeCell ref="F185:F186"/>
    <mergeCell ref="G185:G186"/>
    <mergeCell ref="A188:A195"/>
    <mergeCell ref="B188:B195"/>
    <mergeCell ref="A178:A183"/>
    <mergeCell ref="B178:B180"/>
    <mergeCell ref="B181:B183"/>
    <mergeCell ref="A184:A187"/>
    <mergeCell ref="B184:B187"/>
    <mergeCell ref="C185:C186"/>
    <mergeCell ref="A205:A208"/>
    <mergeCell ref="B205:B208"/>
    <mergeCell ref="A209:A216"/>
    <mergeCell ref="B209:B216"/>
    <mergeCell ref="A217:A224"/>
    <mergeCell ref="B217:B224"/>
    <mergeCell ref="A196:A198"/>
    <mergeCell ref="B196:B198"/>
    <mergeCell ref="A199:A201"/>
    <mergeCell ref="B199:B201"/>
    <mergeCell ref="A202:A204"/>
    <mergeCell ref="B202:B204"/>
    <mergeCell ref="G226:G227"/>
    <mergeCell ref="A233:A235"/>
    <mergeCell ref="B233:B235"/>
    <mergeCell ref="A236:A239"/>
    <mergeCell ref="B236:B239"/>
    <mergeCell ref="A240:A244"/>
    <mergeCell ref="B240:B244"/>
    <mergeCell ref="A225:A232"/>
    <mergeCell ref="B225:B232"/>
    <mergeCell ref="C226:C227"/>
    <mergeCell ref="D226:D227"/>
    <mergeCell ref="E226:E227"/>
    <mergeCell ref="F226:F227"/>
    <mergeCell ref="G246:G247"/>
    <mergeCell ref="A249:A253"/>
    <mergeCell ref="B249:B253"/>
    <mergeCell ref="C250:C251"/>
    <mergeCell ref="D250:D251"/>
    <mergeCell ref="E250:E251"/>
    <mergeCell ref="F250:F251"/>
    <mergeCell ref="G250:G251"/>
    <mergeCell ref="A245:A248"/>
    <mergeCell ref="B245:B248"/>
    <mergeCell ref="C246:C247"/>
    <mergeCell ref="D246:D247"/>
    <mergeCell ref="E246:E247"/>
    <mergeCell ref="F246:F247"/>
    <mergeCell ref="G255:G256"/>
    <mergeCell ref="A259:A263"/>
    <mergeCell ref="B259:B263"/>
    <mergeCell ref="C260:C261"/>
    <mergeCell ref="D260:D261"/>
    <mergeCell ref="E260:E261"/>
    <mergeCell ref="F260:F261"/>
    <mergeCell ref="G260:G261"/>
    <mergeCell ref="A254:A258"/>
    <mergeCell ref="B254:B258"/>
    <mergeCell ref="C255:C256"/>
    <mergeCell ref="D255:D256"/>
    <mergeCell ref="E255:E256"/>
    <mergeCell ref="F255:F256"/>
    <mergeCell ref="G265:G266"/>
    <mergeCell ref="A269:A276"/>
    <mergeCell ref="B269:B276"/>
    <mergeCell ref="C270:C271"/>
    <mergeCell ref="D270:D271"/>
    <mergeCell ref="E270:E271"/>
    <mergeCell ref="F270:F271"/>
    <mergeCell ref="G270:G271"/>
    <mergeCell ref="A264:A268"/>
    <mergeCell ref="B264:B268"/>
    <mergeCell ref="C265:C266"/>
    <mergeCell ref="D265:D266"/>
    <mergeCell ref="E265:E266"/>
    <mergeCell ref="F265:F266"/>
    <mergeCell ref="A289:A292"/>
    <mergeCell ref="B289:B292"/>
    <mergeCell ref="A293:A297"/>
    <mergeCell ref="B293:B297"/>
    <mergeCell ref="C294:C295"/>
    <mergeCell ref="D294:D295"/>
    <mergeCell ref="A277:A280"/>
    <mergeCell ref="B277:B280"/>
    <mergeCell ref="A281:A283"/>
    <mergeCell ref="B281:B283"/>
    <mergeCell ref="A284:A288"/>
    <mergeCell ref="B284:B288"/>
    <mergeCell ref="A302:A304"/>
    <mergeCell ref="B302:B304"/>
    <mergeCell ref="A305:A308"/>
    <mergeCell ref="B305:B308"/>
    <mergeCell ref="A309:A312"/>
    <mergeCell ref="B309:B312"/>
    <mergeCell ref="E294:E295"/>
    <mergeCell ref="F294:F295"/>
    <mergeCell ref="G294:G295"/>
    <mergeCell ref="A298:A301"/>
    <mergeCell ref="B298:B301"/>
    <mergeCell ref="D299:D300"/>
    <mergeCell ref="E299:E300"/>
    <mergeCell ref="F299:F300"/>
    <mergeCell ref="G299:G300"/>
    <mergeCell ref="A328:B328"/>
    <mergeCell ref="E317:E318"/>
    <mergeCell ref="F317:F318"/>
    <mergeCell ref="G317:G318"/>
    <mergeCell ref="A321:A324"/>
    <mergeCell ref="B321:B324"/>
    <mergeCell ref="A325:A327"/>
    <mergeCell ref="B325:B327"/>
    <mergeCell ref="A313:A315"/>
    <mergeCell ref="B313:B315"/>
    <mergeCell ref="A316:A320"/>
    <mergeCell ref="B316:B320"/>
    <mergeCell ref="C317:C318"/>
    <mergeCell ref="D317:D318"/>
  </mergeCells>
  <pageMargins left="0.78740157480314965" right="0.39370078740157483" top="0.78740157480314965" bottom="0.78740157480314965" header="0.31496062992125984" footer="0.55118110236220474"/>
  <pageSetup paperSize="9" scale="68" firstPageNumber="0" fitToHeight="999" orientation="landscape" r:id="rId1"/>
  <headerFooter alignWithMargins="0">
    <oddHeader>&amp;C&amp;20&amp;P</oddHeader>
    <firstHeader>&amp;L44</firstHeader>
  </headerFooter>
  <rowBreaks count="1" manualBreakCount="1">
    <brk id="224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3 ГП04 (2)</vt:lpstr>
      <vt:lpstr>'приложение 3 ГП04 (2)'!Заголовки_для_печати</vt:lpstr>
      <vt:lpstr>'приложение 3 ГП04 (2)'!Область_печати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pozdn_vn</dc:creator>
  <cp:lastModifiedBy>romakhina_tv</cp:lastModifiedBy>
  <cp:lastPrinted>2023-03-17T12:02:42Z</cp:lastPrinted>
  <dcterms:created xsi:type="dcterms:W3CDTF">2013-02-20T13:44:07Z</dcterms:created>
  <dcterms:modified xsi:type="dcterms:W3CDTF">2023-03-17T12:32:50Z</dcterms:modified>
</cp:coreProperties>
</file>